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IMON\WEB SIT\"/>
    </mc:Choice>
  </mc:AlternateContent>
  <xr:revisionPtr revIDLastSave="0" documentId="8_{BD68DB9A-395C-40B1-A5C1-DDC4FDE9E43F}" xr6:coauthVersionLast="47" xr6:coauthVersionMax="47" xr10:uidLastSave="{00000000-0000-0000-0000-000000000000}"/>
  <bookViews>
    <workbookView xWindow="-120" yWindow="-120" windowWidth="29040" windowHeight="15720" xr2:uid="{B1E8DF1F-4660-4D68-B8F0-4B0E4792E82B}"/>
  </bookViews>
  <sheets>
    <sheet name="ACUM JULIO WEB" sheetId="1" r:id="rId1"/>
  </sheets>
  <definedNames>
    <definedName name="_xlnm._FilterDatabase" localSheetId="0" hidden="1">'ACUM JULIO WEB'!$A$1:$A$79</definedName>
    <definedName name="_xlnm.Print_Area" localSheetId="0">'ACUM JULIO WEB'!$A$1:$AG$79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79" i="1" l="1"/>
  <c r="AB79" i="1" s="1"/>
  <c r="Z79" i="1"/>
  <c r="W79" i="1"/>
  <c r="X79" i="1" s="1"/>
  <c r="V79" i="1"/>
  <c r="S79" i="1"/>
  <c r="T79" i="1" s="1"/>
  <c r="R79" i="1"/>
  <c r="O79" i="1"/>
  <c r="P79" i="1" s="1"/>
  <c r="N79" i="1"/>
  <c r="K79" i="1"/>
  <c r="L79" i="1" s="1"/>
  <c r="J79" i="1"/>
  <c r="G79" i="1"/>
  <c r="H79" i="1" s="1"/>
  <c r="F79" i="1"/>
  <c r="C79" i="1"/>
  <c r="D79" i="1" s="1"/>
  <c r="B79" i="1"/>
  <c r="AF78" i="1"/>
  <c r="AG78" i="1" s="1"/>
  <c r="AE78" i="1"/>
  <c r="AF77" i="1"/>
  <c r="AG77" i="1" s="1"/>
  <c r="AE77" i="1"/>
  <c r="AF76" i="1"/>
  <c r="AG76" i="1" s="1"/>
  <c r="AE76" i="1"/>
  <c r="AF75" i="1"/>
  <c r="AG75" i="1" s="1"/>
  <c r="AE75" i="1"/>
  <c r="AF74" i="1"/>
  <c r="AG74" i="1" s="1"/>
  <c r="AE74" i="1"/>
  <c r="AF73" i="1"/>
  <c r="AG73" i="1" s="1"/>
  <c r="AE73" i="1"/>
  <c r="AF72" i="1"/>
  <c r="AG72" i="1" s="1"/>
  <c r="AE72" i="1"/>
  <c r="AF71" i="1"/>
  <c r="AG71" i="1" s="1"/>
  <c r="AE71" i="1"/>
  <c r="AF70" i="1"/>
  <c r="AG70" i="1" s="1"/>
  <c r="AE70" i="1"/>
  <c r="AF69" i="1"/>
  <c r="AG69" i="1" s="1"/>
  <c r="AE69" i="1"/>
  <c r="AF68" i="1"/>
  <c r="AG68" i="1" s="1"/>
  <c r="AE68" i="1"/>
  <c r="AF67" i="1"/>
  <c r="AG67" i="1" s="1"/>
  <c r="AE67" i="1"/>
  <c r="AF66" i="1"/>
  <c r="AG66" i="1" s="1"/>
  <c r="AE66" i="1"/>
  <c r="AF65" i="1"/>
  <c r="AG65" i="1" s="1"/>
  <c r="AE65" i="1"/>
  <c r="AF64" i="1"/>
  <c r="AG64" i="1" s="1"/>
  <c r="AE64" i="1"/>
  <c r="AF63" i="1"/>
  <c r="AG63" i="1" s="1"/>
  <c r="AE63" i="1"/>
  <c r="X63" i="1"/>
  <c r="AF62" i="1"/>
  <c r="AG62" i="1" s="1"/>
  <c r="AE62" i="1"/>
  <c r="X62" i="1"/>
  <c r="AF61" i="1"/>
  <c r="AE61" i="1"/>
  <c r="AF60" i="1"/>
  <c r="AE60" i="1"/>
  <c r="AF59" i="1"/>
  <c r="AE59" i="1"/>
  <c r="AG58" i="1"/>
  <c r="AF58" i="1"/>
  <c r="AE58" i="1"/>
  <c r="D58" i="1"/>
  <c r="AF57" i="1"/>
  <c r="AE57" i="1"/>
  <c r="AG56" i="1"/>
  <c r="AF56" i="1"/>
  <c r="AE56" i="1"/>
  <c r="AB56" i="1"/>
  <c r="X56" i="1"/>
  <c r="AF55" i="1"/>
  <c r="AE55" i="1"/>
  <c r="AF54" i="1"/>
  <c r="AG54" i="1" s="1"/>
  <c r="AE54" i="1"/>
  <c r="AB54" i="1"/>
  <c r="X54" i="1"/>
  <c r="T54" i="1"/>
  <c r="L54" i="1"/>
  <c r="AF53" i="1"/>
  <c r="AG53" i="1" s="1"/>
  <c r="AE53" i="1"/>
  <c r="AB53" i="1"/>
  <c r="AG52" i="1"/>
  <c r="AF52" i="1"/>
  <c r="AE52" i="1"/>
  <c r="AB52" i="1"/>
  <c r="AF51" i="1"/>
  <c r="AE51" i="1"/>
  <c r="AG50" i="1"/>
  <c r="AF50" i="1"/>
  <c r="AE50" i="1"/>
  <c r="AB50" i="1"/>
  <c r="X50" i="1"/>
  <c r="T50" i="1"/>
  <c r="P50" i="1"/>
  <c r="L50" i="1"/>
  <c r="AF49" i="1"/>
  <c r="AE49" i="1"/>
  <c r="AF48" i="1"/>
  <c r="AG48" i="1" s="1"/>
  <c r="AE48" i="1"/>
  <c r="T48" i="1"/>
  <c r="AF47" i="1"/>
  <c r="AG47" i="1" s="1"/>
  <c r="AE47" i="1"/>
  <c r="AB47" i="1"/>
  <c r="X47" i="1"/>
  <c r="AF46" i="1"/>
  <c r="AE46" i="1"/>
  <c r="AF45" i="1"/>
  <c r="AG45" i="1" s="1"/>
  <c r="AE45" i="1"/>
  <c r="X45" i="1"/>
  <c r="AF44" i="1"/>
  <c r="AG44" i="1" s="1"/>
  <c r="AE44" i="1"/>
  <c r="AB44" i="1"/>
  <c r="P44" i="1"/>
  <c r="AF43" i="1"/>
  <c r="AE43" i="1"/>
  <c r="AF42" i="1"/>
  <c r="AG42" i="1" s="1"/>
  <c r="AE42" i="1"/>
  <c r="X42" i="1"/>
  <c r="AF41" i="1"/>
  <c r="AE41" i="1"/>
  <c r="AF40" i="1"/>
  <c r="AG40" i="1" s="1"/>
  <c r="AE40" i="1"/>
  <c r="AG39" i="1"/>
  <c r="AF39" i="1"/>
  <c r="AE39" i="1"/>
  <c r="X39" i="1"/>
  <c r="AF38" i="1"/>
  <c r="AG38" i="1" s="1"/>
  <c r="AE38" i="1"/>
  <c r="AB38" i="1"/>
  <c r="T38" i="1"/>
  <c r="AF37" i="1"/>
  <c r="AG37" i="1" s="1"/>
  <c r="AE37" i="1"/>
  <c r="X37" i="1"/>
  <c r="AG36" i="1"/>
  <c r="AF36" i="1"/>
  <c r="AE36" i="1"/>
  <c r="T36" i="1"/>
  <c r="D36" i="1"/>
  <c r="AF35" i="1"/>
  <c r="AE35" i="1"/>
  <c r="AF34" i="1"/>
  <c r="AG34" i="1" s="1"/>
  <c r="AE34" i="1"/>
  <c r="AB34" i="1"/>
  <c r="X34" i="1"/>
  <c r="AG33" i="1"/>
  <c r="AF33" i="1"/>
  <c r="AE33" i="1"/>
  <c r="AB33" i="1"/>
  <c r="X33" i="1"/>
  <c r="AF32" i="1"/>
  <c r="AG32" i="1" s="1"/>
  <c r="AE32" i="1"/>
  <c r="P32" i="1"/>
  <c r="D32" i="1"/>
  <c r="AF31" i="1"/>
  <c r="AG31" i="1" s="1"/>
  <c r="AE31" i="1"/>
  <c r="AB31" i="1"/>
  <c r="X31" i="1"/>
  <c r="T31" i="1"/>
  <c r="P31" i="1"/>
  <c r="D31" i="1"/>
  <c r="AG30" i="1"/>
  <c r="AF30" i="1"/>
  <c r="AE30" i="1"/>
  <c r="AB30" i="1"/>
  <c r="X30" i="1"/>
  <c r="T30" i="1"/>
  <c r="D30" i="1"/>
  <c r="AF29" i="1"/>
  <c r="AG29" i="1" s="1"/>
  <c r="AE29" i="1"/>
  <c r="AB29" i="1"/>
  <c r="X29" i="1"/>
  <c r="AG28" i="1"/>
  <c r="AF28" i="1"/>
  <c r="AE28" i="1"/>
  <c r="AB28" i="1"/>
  <c r="X28" i="1"/>
  <c r="T28" i="1"/>
  <c r="P28" i="1"/>
  <c r="L28" i="1"/>
  <c r="AF27" i="1"/>
  <c r="AE27" i="1"/>
  <c r="AG27" i="1" s="1"/>
  <c r="AB27" i="1"/>
  <c r="X27" i="1"/>
  <c r="T27" i="1"/>
  <c r="P27" i="1"/>
  <c r="AF26" i="1"/>
  <c r="AG26" i="1" s="1"/>
  <c r="AE26" i="1"/>
  <c r="T26" i="1"/>
  <c r="AF25" i="1"/>
  <c r="AG25" i="1" s="1"/>
  <c r="AE25" i="1"/>
  <c r="AB25" i="1"/>
  <c r="X25" i="1"/>
  <c r="P25" i="1"/>
  <c r="AF24" i="1"/>
  <c r="AE24" i="1"/>
  <c r="AF23" i="1"/>
  <c r="AG23" i="1" s="1"/>
  <c r="AE23" i="1"/>
  <c r="AB23" i="1"/>
  <c r="X23" i="1"/>
  <c r="P23" i="1"/>
  <c r="D23" i="1"/>
  <c r="AF22" i="1"/>
  <c r="AG22" i="1" s="1"/>
  <c r="AE22" i="1"/>
  <c r="AB22" i="1"/>
  <c r="X22" i="1"/>
  <c r="L22" i="1"/>
  <c r="AF21" i="1"/>
  <c r="AG21" i="1" s="1"/>
  <c r="AE21" i="1"/>
  <c r="AB21" i="1"/>
  <c r="X21" i="1"/>
  <c r="T21" i="1"/>
  <c r="P21" i="1"/>
  <c r="L21" i="1"/>
  <c r="AG20" i="1"/>
  <c r="AF20" i="1"/>
  <c r="AE20" i="1"/>
  <c r="AB20" i="1"/>
  <c r="X20" i="1"/>
  <c r="T20" i="1"/>
  <c r="AG19" i="1"/>
  <c r="AF19" i="1"/>
  <c r="AE19" i="1"/>
  <c r="AB19" i="1"/>
  <c r="X19" i="1"/>
  <c r="T19" i="1"/>
  <c r="P19" i="1"/>
  <c r="AF18" i="1"/>
  <c r="AG18" i="1" s="1"/>
  <c r="AE18" i="1"/>
  <c r="AB18" i="1"/>
  <c r="X18" i="1"/>
  <c r="T18" i="1"/>
  <c r="P18" i="1"/>
  <c r="H18" i="1"/>
  <c r="AF17" i="1"/>
  <c r="AG17" i="1" s="1"/>
  <c r="AE17" i="1"/>
  <c r="AB17" i="1"/>
  <c r="X17" i="1"/>
  <c r="P17" i="1"/>
  <c r="AF16" i="1"/>
  <c r="AG16" i="1" s="1"/>
  <c r="AE16" i="1"/>
  <c r="AB16" i="1"/>
  <c r="X16" i="1"/>
  <c r="AF15" i="1"/>
  <c r="AE15" i="1"/>
  <c r="AG15" i="1" s="1"/>
  <c r="AB15" i="1"/>
  <c r="X15" i="1"/>
  <c r="T15" i="1"/>
  <c r="P15" i="1"/>
  <c r="D15" i="1"/>
  <c r="AF14" i="1"/>
  <c r="AG14" i="1" s="1"/>
  <c r="AE14" i="1"/>
  <c r="AB14" i="1"/>
  <c r="X14" i="1"/>
  <c r="P14" i="1"/>
  <c r="D14" i="1"/>
  <c r="AF13" i="1"/>
  <c r="AG13" i="1" s="1"/>
  <c r="AE13" i="1"/>
  <c r="AB13" i="1"/>
  <c r="X13" i="1"/>
  <c r="T13" i="1"/>
  <c r="P13" i="1"/>
  <c r="L13" i="1"/>
  <c r="H13" i="1"/>
  <c r="D13" i="1"/>
  <c r="AF12" i="1"/>
  <c r="AG12" i="1" s="1"/>
  <c r="AE12" i="1"/>
  <c r="AB12" i="1"/>
  <c r="X12" i="1"/>
  <c r="T12" i="1"/>
  <c r="P12" i="1"/>
  <c r="L12" i="1"/>
  <c r="H12" i="1"/>
  <c r="D12" i="1"/>
  <c r="AF11" i="1"/>
  <c r="AG11" i="1" s="1"/>
  <c r="AE11" i="1"/>
  <c r="AB11" i="1"/>
  <c r="X11" i="1"/>
  <c r="T11" i="1"/>
  <c r="P11" i="1"/>
  <c r="L11" i="1"/>
  <c r="H11" i="1"/>
  <c r="D11" i="1"/>
  <c r="AG10" i="1"/>
  <c r="AF10" i="1"/>
  <c r="AE10" i="1"/>
  <c r="AB10" i="1"/>
  <c r="X10" i="1"/>
  <c r="T10" i="1"/>
  <c r="P10" i="1"/>
  <c r="L10" i="1"/>
  <c r="H10" i="1"/>
  <c r="D10" i="1"/>
  <c r="AF9" i="1"/>
  <c r="AG9" i="1" s="1"/>
  <c r="AE9" i="1"/>
  <c r="AB9" i="1"/>
  <c r="X9" i="1"/>
  <c r="T9" i="1"/>
  <c r="P9" i="1"/>
  <c r="L9" i="1"/>
  <c r="H9" i="1"/>
  <c r="D9" i="1"/>
  <c r="AF8" i="1"/>
  <c r="AG8" i="1" s="1"/>
  <c r="AE8" i="1"/>
  <c r="AB8" i="1"/>
  <c r="X8" i="1"/>
  <c r="T8" i="1"/>
  <c r="P8" i="1"/>
  <c r="L8" i="1"/>
  <c r="H8" i="1"/>
  <c r="D8" i="1"/>
  <c r="AF7" i="1"/>
  <c r="AG7" i="1" s="1"/>
  <c r="AE7" i="1"/>
  <c r="AB7" i="1"/>
  <c r="X7" i="1"/>
  <c r="T7" i="1"/>
  <c r="P7" i="1"/>
  <c r="L7" i="1"/>
  <c r="H7" i="1"/>
  <c r="D7" i="1"/>
  <c r="AF6" i="1"/>
  <c r="AG6" i="1" s="1"/>
  <c r="AE6" i="1"/>
  <c r="AB6" i="1"/>
  <c r="X6" i="1"/>
  <c r="T6" i="1"/>
  <c r="P6" i="1"/>
  <c r="L6" i="1"/>
  <c r="H6" i="1"/>
  <c r="D6" i="1"/>
  <c r="AF5" i="1"/>
  <c r="AG5" i="1" s="1"/>
  <c r="AE5" i="1"/>
  <c r="AB5" i="1"/>
  <c r="X5" i="1"/>
  <c r="T5" i="1"/>
  <c r="P5" i="1"/>
  <c r="L5" i="1"/>
  <c r="H5" i="1"/>
  <c r="D5" i="1"/>
  <c r="AG4" i="1"/>
  <c r="AF4" i="1"/>
  <c r="AE4" i="1"/>
  <c r="AB4" i="1"/>
  <c r="X4" i="1"/>
  <c r="T4" i="1"/>
  <c r="P4" i="1"/>
  <c r="L4" i="1"/>
  <c r="H4" i="1"/>
  <c r="D4" i="1"/>
  <c r="AF3" i="1"/>
  <c r="AF79" i="1" s="1"/>
  <c r="AE3" i="1"/>
  <c r="AE79" i="1" s="1"/>
  <c r="AB3" i="1"/>
  <c r="X3" i="1"/>
  <c r="T3" i="1"/>
  <c r="P3" i="1"/>
  <c r="L3" i="1"/>
  <c r="H3" i="1"/>
  <c r="D3" i="1"/>
  <c r="AG79" i="1" l="1"/>
  <c r="AG3" i="1"/>
</calcChain>
</file>

<file path=xl/sharedStrings.xml><?xml version="1.0" encoding="utf-8"?>
<sst xmlns="http://schemas.openxmlformats.org/spreadsheetml/2006/main" count="133" uniqueCount="90">
  <si>
    <t>IBIZA</t>
  </si>
  <si>
    <t>ENERO</t>
  </si>
  <si>
    <t>FEBRERO</t>
  </si>
  <si>
    <t>MARZO</t>
  </si>
  <si>
    <t>ABRIL</t>
  </si>
  <si>
    <t>MAYO</t>
  </si>
  <si>
    <t>JUNIO</t>
  </si>
  <si>
    <t>JULIO</t>
  </si>
  <si>
    <t>ACUMULADO A DICIEMBRE</t>
  </si>
  <si>
    <t>País</t>
  </si>
  <si>
    <r>
      <rPr>
        <b/>
        <sz val="8"/>
        <color rgb="FFFF0000"/>
        <rFont val="Calibri"/>
        <family val="2"/>
      </rPr>
      <t>Δ (23-24</t>
    </r>
    <r>
      <rPr>
        <b/>
        <sz val="8"/>
        <color rgb="FFFF0000"/>
        <rFont val="Arial"/>
        <family val="2"/>
      </rPr>
      <t>)</t>
    </r>
  </si>
  <si>
    <r>
      <rPr>
        <b/>
        <i/>
        <sz val="10"/>
        <color rgb="FFFF0000"/>
        <rFont val="Calibri"/>
        <family val="2"/>
      </rPr>
      <t>Δ (23-24</t>
    </r>
    <r>
      <rPr>
        <b/>
        <i/>
        <sz val="10"/>
        <color rgb="FFFF0000"/>
        <rFont val="Arial"/>
        <family val="2"/>
      </rPr>
      <t>)</t>
    </r>
  </si>
  <si>
    <t>ESPAÑA</t>
  </si>
  <si>
    <t>REINO UNIDO</t>
  </si>
  <si>
    <t>ITALIA</t>
  </si>
  <si>
    <t>ALEMANIA</t>
  </si>
  <si>
    <t>HOLANDA</t>
  </si>
  <si>
    <t>FRANCIA</t>
  </si>
  <si>
    <t>SUIZA</t>
  </si>
  <si>
    <t>BELGICA</t>
  </si>
  <si>
    <t>AUSTRIA</t>
  </si>
  <si>
    <t>IRLANDA</t>
  </si>
  <si>
    <t>PORTUGAL</t>
  </si>
  <si>
    <t>POLONIA</t>
  </si>
  <si>
    <t>+</t>
  </si>
  <si>
    <t>GRECIA</t>
  </si>
  <si>
    <t>HUNGRIA</t>
  </si>
  <si>
    <t>NORUEGA</t>
  </si>
  <si>
    <t>LUXEMBURGO</t>
  </si>
  <si>
    <t>REPUBLICA CHECA</t>
  </si>
  <si>
    <t>ISRAEL</t>
  </si>
  <si>
    <t>DINAMARCA</t>
  </si>
  <si>
    <t>MALTA</t>
  </si>
  <si>
    <t>FINLANDIA</t>
  </si>
  <si>
    <t>BIELORRUSIA</t>
  </si>
  <si>
    <t>RUMANIA</t>
  </si>
  <si>
    <t>CANADA</t>
  </si>
  <si>
    <t>ESTADOS UNIDOS</t>
  </si>
  <si>
    <t>SUECIA</t>
  </si>
  <si>
    <t>CROACIA</t>
  </si>
  <si>
    <t>MARRUECOS</t>
  </si>
  <si>
    <t>TURQUIA</t>
  </si>
  <si>
    <t>CHIPRE</t>
  </si>
  <si>
    <t>REPUBLICA DE SERBIA</t>
  </si>
  <si>
    <t>REPUBLICA DE MONTENEGRO</t>
  </si>
  <si>
    <t>CHINA</t>
  </si>
  <si>
    <t>ARABIA SAUDITA</t>
  </si>
  <si>
    <t>ESLOVENIA</t>
  </si>
  <si>
    <t>ESLOVAQUIA</t>
  </si>
  <si>
    <t>LETONIA</t>
  </si>
  <si>
    <t>TUNEZ</t>
  </si>
  <si>
    <t>BERMUDAS</t>
  </si>
  <si>
    <t>BULGARIA</t>
  </si>
  <si>
    <t>BAHRAIN</t>
  </si>
  <si>
    <t>ESTONIA</t>
  </si>
  <si>
    <t>KAZAKSTAN</t>
  </si>
  <si>
    <t>LITUANIA</t>
  </si>
  <si>
    <t>ISLANDIA</t>
  </si>
  <si>
    <t>COSTA DE MARFIL</t>
  </si>
  <si>
    <t>QATAR</t>
  </si>
  <si>
    <t>EMIRATOS ARABES UNIDOS</t>
  </si>
  <si>
    <t>ARGENTINA</t>
  </si>
  <si>
    <t>JORDANIA</t>
  </si>
  <si>
    <t>ARGELIA</t>
  </si>
  <si>
    <t>GIBRALTAR</t>
  </si>
  <si>
    <t>MALDIVES</t>
  </si>
  <si>
    <t>EGIPTO</t>
  </si>
  <si>
    <t>SEICHELLES</t>
  </si>
  <si>
    <t>REP. DOMINICANA</t>
  </si>
  <si>
    <t>PAPUA NUEVA GUINEA</t>
  </si>
  <si>
    <t>CAMERUN</t>
  </si>
  <si>
    <t>IRAQ</t>
  </si>
  <si>
    <t>LIBANO</t>
  </si>
  <si>
    <t>ALBANIA</t>
  </si>
  <si>
    <t>MEXICO</t>
  </si>
  <si>
    <t>MOLDAVIA</t>
  </si>
  <si>
    <t>BRASIL</t>
  </si>
  <si>
    <t>AZERBAIYAN</t>
  </si>
  <si>
    <t>GEORGIA</t>
  </si>
  <si>
    <t>SANTO TOME Y PRINCIPE</t>
  </si>
  <si>
    <t>CONGO</t>
  </si>
  <si>
    <t>PERU</t>
  </si>
  <si>
    <t>BAHAMAS</t>
  </si>
  <si>
    <t>TAILANDIA</t>
  </si>
  <si>
    <t>BOSNIZ HERZEGOV.</t>
  </si>
  <si>
    <t>FEDERACION RUSA</t>
  </si>
  <si>
    <t>CABO VERDE</t>
  </si>
  <si>
    <t>GHANA</t>
  </si>
  <si>
    <t>UCRANIA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</si>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</sst>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;\(#,##0\)"/>
    <numFmt numFmtId="166" formatCode="#,##0_ ;[Red]\-#,##0\ "/>
  </numFmts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35383A"/>
      <name val="Arial"/>
      <family val="2"/>
    </font>
    <font>
      <b/>
      <sz val="8"/>
      <color rgb="FFFF0000"/>
      <name val="Arial"/>
      <family val="2"/>
    </font>
    <font>
      <b/>
      <sz val="8"/>
      <color rgb="FFFF0000"/>
      <name val="Calibri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0"/>
      <color rgb="FFFF0000"/>
      <name val="Arial"/>
      <family val="2"/>
    </font>
    <font>
      <b/>
      <i/>
      <sz val="10"/>
      <color rgb="FFFF0000"/>
      <name val="Calibri"/>
      <family val="2"/>
    </font>
    <font>
      <sz val="8"/>
      <color rgb="FF35383A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sz val="9"/>
      <color rgb="FF35383A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i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C00000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9"/>
      <color theme="9"/>
      <name val="Arial"/>
      <family val="2"/>
    </font>
    <font>
      <b/>
      <sz val="9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FF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/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/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EBEBEB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rgb="FFFF0000"/>
      </right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EBEBEB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rgb="FFFF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FF0000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4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17" fontId="4" fillId="0" borderId="4" xfId="0" applyNumberFormat="1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4" fontId="7" fillId="0" borderId="9" xfId="1" applyNumberFormat="1" applyFont="1" applyFill="1" applyBorder="1" applyAlignment="1">
      <alignment horizontal="center" vertical="center" wrapText="1"/>
    </xf>
    <xf numFmtId="164" fontId="9" fillId="0" borderId="0" xfId="1" applyNumberFormat="1" applyFont="1" applyFill="1" applyBorder="1" applyAlignment="1">
      <alignment horizontal="center" vertical="center" wrapText="1"/>
    </xf>
    <xf numFmtId="164" fontId="7" fillId="0" borderId="10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64" fontId="7" fillId="0" borderId="12" xfId="1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164" fontId="9" fillId="0" borderId="14" xfId="1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164" fontId="12" fillId="0" borderId="20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4" fillId="0" borderId="21" xfId="0" applyFont="1" applyBorder="1" applyAlignment="1">
      <alignment horizontal="left" vertical="center" wrapText="1"/>
    </xf>
    <xf numFmtId="3" fontId="14" fillId="0" borderId="22" xfId="0" applyNumberFormat="1" applyFont="1" applyBorder="1" applyAlignment="1">
      <alignment horizontal="right" vertical="center"/>
    </xf>
    <xf numFmtId="164" fontId="15" fillId="0" borderId="22" xfId="1" applyNumberFormat="1" applyFont="1" applyFill="1" applyBorder="1" applyAlignment="1">
      <alignment horizontal="center" vertical="center"/>
    </xf>
    <xf numFmtId="164" fontId="7" fillId="0" borderId="22" xfId="1" applyNumberFormat="1" applyFont="1" applyFill="1" applyBorder="1" applyAlignment="1">
      <alignment horizontal="center" vertical="center"/>
    </xf>
    <xf numFmtId="3" fontId="14" fillId="0" borderId="1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vertical="center"/>
    </xf>
    <xf numFmtId="165" fontId="14" fillId="3" borderId="23" xfId="0" applyNumberFormat="1" applyFont="1" applyFill="1" applyBorder="1" applyAlignment="1">
      <alignment horizontal="right" vertical="top"/>
    </xf>
    <xf numFmtId="164" fontId="16" fillId="0" borderId="22" xfId="1" applyNumberFormat="1" applyFont="1" applyFill="1" applyBorder="1" applyAlignment="1">
      <alignment horizontal="center" vertical="center"/>
    </xf>
    <xf numFmtId="3" fontId="14" fillId="0" borderId="22" xfId="2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11" fillId="0" borderId="24" xfId="0" applyNumberFormat="1" applyFont="1" applyBorder="1" applyAlignment="1">
      <alignment horizontal="right" vertical="center"/>
    </xf>
    <xf numFmtId="166" fontId="11" fillId="0" borderId="25" xfId="0" applyNumberFormat="1" applyFont="1" applyBorder="1" applyAlignment="1">
      <alignment horizontal="right" vertical="center"/>
    </xf>
    <xf numFmtId="164" fontId="7" fillId="0" borderId="26" xfId="1" applyNumberFormat="1" applyFont="1" applyFill="1" applyBorder="1" applyAlignment="1">
      <alignment horizontal="center" vertical="center"/>
    </xf>
    <xf numFmtId="0" fontId="14" fillId="0" borderId="27" xfId="0" applyFont="1" applyBorder="1" applyAlignment="1">
      <alignment horizontal="left" vertical="center" wrapText="1"/>
    </xf>
    <xf numFmtId="3" fontId="14" fillId="0" borderId="28" xfId="0" applyNumberFormat="1" applyFont="1" applyBorder="1" applyAlignment="1">
      <alignment horizontal="right" vertical="center"/>
    </xf>
    <xf numFmtId="164" fontId="17" fillId="0" borderId="28" xfId="1" applyNumberFormat="1" applyFont="1" applyFill="1" applyBorder="1" applyAlignment="1">
      <alignment horizontal="center" vertical="center"/>
    </xf>
    <xf numFmtId="164" fontId="7" fillId="0" borderId="28" xfId="1" applyNumberFormat="1" applyFont="1" applyFill="1" applyBorder="1" applyAlignment="1">
      <alignment horizontal="center" vertical="center"/>
    </xf>
    <xf numFmtId="165" fontId="14" fillId="0" borderId="1" xfId="0" applyNumberFormat="1" applyFont="1" applyBorder="1" applyAlignment="1">
      <alignment horizontal="right" vertical="top"/>
    </xf>
    <xf numFmtId="3" fontId="14" fillId="0" borderId="28" xfId="0" applyNumberFormat="1" applyFont="1" applyBorder="1" applyAlignment="1">
      <alignment vertical="center"/>
    </xf>
    <xf numFmtId="164" fontId="16" fillId="0" borderId="28" xfId="1" applyNumberFormat="1" applyFont="1" applyFill="1" applyBorder="1" applyAlignment="1">
      <alignment horizontal="center" vertical="center"/>
    </xf>
    <xf numFmtId="3" fontId="14" fillId="0" borderId="28" xfId="2" applyNumberFormat="1" applyFont="1" applyBorder="1" applyAlignment="1">
      <alignment horizontal="right" vertical="center"/>
    </xf>
    <xf numFmtId="0" fontId="0" fillId="0" borderId="29" xfId="0" applyBorder="1" applyAlignment="1">
      <alignment vertical="center"/>
    </xf>
    <xf numFmtId="164" fontId="15" fillId="0" borderId="30" xfId="1" applyNumberFormat="1" applyFont="1" applyFill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18" fillId="0" borderId="2" xfId="0" applyFont="1" applyBorder="1" applyAlignment="1">
      <alignment horizontal="left" vertical="center" wrapText="1"/>
    </xf>
    <xf numFmtId="166" fontId="14" fillId="0" borderId="1" xfId="0" applyNumberFormat="1" applyFont="1" applyBorder="1" applyAlignment="1">
      <alignment horizontal="right" vertical="center"/>
    </xf>
    <xf numFmtId="166" fontId="14" fillId="0" borderId="1" xfId="0" applyNumberFormat="1" applyFont="1" applyBorder="1" applyAlignment="1">
      <alignment horizontal="center" vertical="center"/>
    </xf>
    <xf numFmtId="164" fontId="17" fillId="0" borderId="1" xfId="1" applyNumberFormat="1" applyFont="1" applyFill="1" applyBorder="1" applyAlignment="1">
      <alignment horizontal="center" vertical="center"/>
    </xf>
    <xf numFmtId="164" fontId="19" fillId="0" borderId="1" xfId="1" applyNumberFormat="1" applyFont="1" applyFill="1" applyBorder="1" applyAlignment="1">
      <alignment horizontal="center" vertical="center"/>
    </xf>
    <xf numFmtId="166" fontId="14" fillId="0" borderId="1" xfId="0" applyNumberFormat="1" applyFont="1" applyBorder="1" applyAlignment="1">
      <alignment vertical="center"/>
    </xf>
    <xf numFmtId="3" fontId="14" fillId="0" borderId="1" xfId="0" applyNumberFormat="1" applyFont="1" applyBorder="1" applyAlignment="1">
      <alignment horizontal="center" vertical="center"/>
    </xf>
    <xf numFmtId="164" fontId="20" fillId="0" borderId="1" xfId="1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4" fillId="0" borderId="31" xfId="0" applyFont="1" applyBorder="1" applyAlignment="1">
      <alignment horizontal="left" vertical="center" wrapText="1"/>
    </xf>
    <xf numFmtId="3" fontId="14" fillId="0" borderId="32" xfId="0" applyNumberFormat="1" applyFont="1" applyBorder="1" applyAlignment="1">
      <alignment horizontal="right" vertical="center"/>
    </xf>
    <xf numFmtId="164" fontId="15" fillId="0" borderId="32" xfId="1" applyNumberFormat="1" applyFont="1" applyFill="1" applyBorder="1" applyAlignment="1">
      <alignment horizontal="center" vertical="center"/>
    </xf>
    <xf numFmtId="164" fontId="7" fillId="0" borderId="24" xfId="1" applyNumberFormat="1" applyFont="1" applyFill="1" applyBorder="1" applyAlignment="1">
      <alignment horizontal="center" vertical="center"/>
    </xf>
    <xf numFmtId="164" fontId="16" fillId="0" borderId="32" xfId="1" applyNumberFormat="1" applyFont="1" applyFill="1" applyBorder="1" applyAlignment="1">
      <alignment horizontal="center" vertical="center"/>
    </xf>
    <xf numFmtId="3" fontId="14" fillId="0" borderId="32" xfId="0" applyNumberFormat="1" applyFont="1" applyBorder="1" applyAlignment="1">
      <alignment vertical="center"/>
    </xf>
    <xf numFmtId="164" fontId="7" fillId="0" borderId="32" xfId="1" applyNumberFormat="1" applyFont="1" applyFill="1" applyBorder="1" applyAlignment="1">
      <alignment horizontal="center" vertical="center"/>
    </xf>
    <xf numFmtId="3" fontId="14" fillId="0" borderId="32" xfId="2" applyNumberFormat="1" applyFont="1" applyBorder="1" applyAlignment="1">
      <alignment horizontal="right" vertical="center"/>
    </xf>
    <xf numFmtId="164" fontId="16" fillId="0" borderId="33" xfId="1" applyNumberFormat="1" applyFont="1" applyFill="1" applyBorder="1" applyAlignment="1">
      <alignment horizontal="center" vertical="center"/>
    </xf>
    <xf numFmtId="0" fontId="14" fillId="0" borderId="34" xfId="0" applyFont="1" applyBorder="1" applyAlignment="1">
      <alignment horizontal="left" vertical="center" wrapText="1"/>
    </xf>
    <xf numFmtId="3" fontId="14" fillId="0" borderId="1" xfId="0" applyNumberFormat="1" applyFont="1" applyBorder="1" applyAlignment="1">
      <alignment vertical="center"/>
    </xf>
    <xf numFmtId="3" fontId="14" fillId="0" borderId="1" xfId="2" applyNumberFormat="1" applyFont="1" applyBorder="1" applyAlignment="1">
      <alignment horizontal="right" vertical="center"/>
    </xf>
    <xf numFmtId="164" fontId="15" fillId="0" borderId="33" xfId="1" applyNumberFormat="1" applyFont="1" applyFill="1" applyBorder="1" applyAlignment="1">
      <alignment horizontal="center" vertical="center"/>
    </xf>
    <xf numFmtId="164" fontId="7" fillId="0" borderId="33" xfId="1" applyNumberFormat="1" applyFont="1" applyFill="1" applyBorder="1" applyAlignment="1">
      <alignment horizontal="center" vertical="center"/>
    </xf>
    <xf numFmtId="164" fontId="15" fillId="0" borderId="1" xfId="1" applyNumberFormat="1" applyFont="1" applyFill="1" applyBorder="1" applyAlignment="1">
      <alignment horizontal="center" vertical="center"/>
    </xf>
    <xf numFmtId="166" fontId="22" fillId="0" borderId="1" xfId="0" applyNumberFormat="1" applyFont="1" applyBorder="1" applyAlignment="1">
      <alignment vertical="center"/>
    </xf>
    <xf numFmtId="165" fontId="14" fillId="0" borderId="35" xfId="0" applyNumberFormat="1" applyFont="1" applyBorder="1" applyAlignment="1">
      <alignment horizontal="right" vertical="top"/>
    </xf>
    <xf numFmtId="164" fontId="23" fillId="0" borderId="32" xfId="1" applyNumberFormat="1" applyFont="1" applyFill="1" applyBorder="1" applyAlignment="1">
      <alignment horizontal="center" vertical="center"/>
    </xf>
    <xf numFmtId="166" fontId="22" fillId="0" borderId="1" xfId="0" applyNumberFormat="1" applyFont="1" applyBorder="1" applyAlignment="1">
      <alignment horizontal="right" vertical="center"/>
    </xf>
    <xf numFmtId="0" fontId="14" fillId="0" borderId="34" xfId="0" applyFont="1" applyBorder="1" applyAlignment="1">
      <alignment horizontal="left" vertical="center"/>
    </xf>
    <xf numFmtId="166" fontId="14" fillId="0" borderId="1" xfId="0" applyNumberFormat="1" applyFont="1" applyBorder="1" applyAlignment="1">
      <alignment horizontal="right" vertical="center" wrapText="1"/>
    </xf>
    <xf numFmtId="166" fontId="14" fillId="0" borderId="1" xfId="0" applyNumberFormat="1" applyFont="1" applyBorder="1" applyAlignment="1">
      <alignment vertical="center" wrapText="1"/>
    </xf>
    <xf numFmtId="3" fontId="22" fillId="0" borderId="1" xfId="0" applyNumberFormat="1" applyFont="1" applyBorder="1" applyAlignment="1">
      <alignment horizontal="right" vertical="center"/>
    </xf>
    <xf numFmtId="3" fontId="22" fillId="0" borderId="1" xfId="0" applyNumberFormat="1" applyFont="1" applyBorder="1" applyAlignment="1">
      <alignment vertical="center"/>
    </xf>
    <xf numFmtId="166" fontId="14" fillId="0" borderId="22" xfId="0" applyNumberFormat="1" applyFont="1" applyBorder="1" applyAlignment="1">
      <alignment horizontal="right" vertical="center"/>
    </xf>
    <xf numFmtId="166" fontId="14" fillId="0" borderId="22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6" fontId="22" fillId="0" borderId="22" xfId="0" applyNumberFormat="1" applyFont="1" applyBorder="1" applyAlignment="1">
      <alignment horizontal="right" vertical="center"/>
    </xf>
    <xf numFmtId="166" fontId="22" fillId="0" borderId="22" xfId="0" applyNumberFormat="1" applyFont="1" applyBorder="1" applyAlignment="1">
      <alignment vertical="center"/>
    </xf>
    <xf numFmtId="164" fontId="24" fillId="0" borderId="36" xfId="1" applyNumberFormat="1" applyFont="1" applyFill="1" applyBorder="1" applyAlignment="1">
      <alignment horizontal="center" vertical="center"/>
    </xf>
    <xf numFmtId="0" fontId="14" fillId="0" borderId="37" xfId="0" applyFont="1" applyBorder="1" applyAlignment="1">
      <alignment horizontal="left" vertical="center" wrapText="1"/>
    </xf>
    <xf numFmtId="164" fontId="7" fillId="0" borderId="1" xfId="1" applyNumberFormat="1" applyFont="1" applyFill="1" applyBorder="1" applyAlignment="1">
      <alignment horizontal="center" vertical="center"/>
    </xf>
    <xf numFmtId="0" fontId="22" fillId="0" borderId="38" xfId="0" applyFont="1" applyBorder="1" applyAlignment="1">
      <alignment vertical="center"/>
    </xf>
    <xf numFmtId="3" fontId="22" fillId="0" borderId="32" xfId="0" applyNumberFormat="1" applyFont="1" applyBorder="1" applyAlignment="1">
      <alignment horizontal="right" vertical="center"/>
    </xf>
    <xf numFmtId="3" fontId="22" fillId="0" borderId="32" xfId="0" applyNumberFormat="1" applyFont="1" applyBorder="1" applyAlignment="1">
      <alignment vertical="center"/>
    </xf>
    <xf numFmtId="166" fontId="14" fillId="0" borderId="32" xfId="0" applyNumberFormat="1" applyFont="1" applyBorder="1" applyAlignment="1">
      <alignment horizontal="right" vertical="center"/>
    </xf>
    <xf numFmtId="166" fontId="14" fillId="0" borderId="32" xfId="0" applyNumberFormat="1" applyFont="1" applyBorder="1" applyAlignment="1">
      <alignment vertical="center"/>
    </xf>
    <xf numFmtId="164" fontId="15" fillId="0" borderId="32" xfId="1" applyNumberFormat="1" applyFont="1" applyFill="1" applyBorder="1" applyAlignment="1">
      <alignment horizontal="right" vertical="center"/>
    </xf>
    <xf numFmtId="164" fontId="7" fillId="0" borderId="32" xfId="1" applyNumberFormat="1" applyFont="1" applyFill="1" applyBorder="1" applyAlignment="1">
      <alignment horizontal="right" vertical="center"/>
    </xf>
    <xf numFmtId="166" fontId="14" fillId="0" borderId="24" xfId="0" applyNumberFormat="1" applyFont="1" applyBorder="1" applyAlignment="1">
      <alignment horizontal="right" vertical="center"/>
    </xf>
    <xf numFmtId="166" fontId="14" fillId="0" borderId="24" xfId="0" applyNumberFormat="1" applyFont="1" applyBorder="1" applyAlignment="1">
      <alignment vertical="center"/>
    </xf>
    <xf numFmtId="164" fontId="7" fillId="0" borderId="24" xfId="1" applyNumberFormat="1" applyFont="1" applyFill="1" applyBorder="1" applyAlignment="1">
      <alignment horizontal="right" vertical="center"/>
    </xf>
    <xf numFmtId="165" fontId="14" fillId="3" borderId="0" xfId="0" applyNumberFormat="1" applyFont="1" applyFill="1" applyAlignment="1">
      <alignment horizontal="right" vertical="top"/>
    </xf>
    <xf numFmtId="0" fontId="14" fillId="0" borderId="39" xfId="0" applyFont="1" applyBorder="1" applyAlignment="1">
      <alignment horizontal="left" vertical="center" wrapText="1"/>
    </xf>
    <xf numFmtId="166" fontId="14" fillId="0" borderId="40" xfId="0" applyNumberFormat="1" applyFont="1" applyBorder="1" applyAlignment="1">
      <alignment horizontal="right" vertical="center"/>
    </xf>
    <xf numFmtId="166" fontId="14" fillId="0" borderId="40" xfId="0" applyNumberFormat="1" applyFont="1" applyBorder="1" applyAlignment="1">
      <alignment vertical="center"/>
    </xf>
    <xf numFmtId="164" fontId="7" fillId="0" borderId="40" xfId="1" applyNumberFormat="1" applyFont="1" applyFill="1" applyBorder="1" applyAlignment="1">
      <alignment horizontal="center" vertical="center"/>
    </xf>
    <xf numFmtId="164" fontId="7" fillId="0" borderId="41" xfId="1" applyNumberFormat="1" applyFont="1" applyFill="1" applyBorder="1" applyAlignment="1">
      <alignment horizontal="center" vertical="center"/>
    </xf>
    <xf numFmtId="166" fontId="22" fillId="0" borderId="40" xfId="0" applyNumberFormat="1" applyFont="1" applyBorder="1" applyAlignment="1">
      <alignment horizontal="right" vertical="center"/>
    </xf>
    <xf numFmtId="166" fontId="22" fillId="0" borderId="40" xfId="0" applyNumberFormat="1" applyFont="1" applyBorder="1" applyAlignment="1">
      <alignment vertical="center"/>
    </xf>
    <xf numFmtId="164" fontId="7" fillId="0" borderId="40" xfId="1" applyNumberFormat="1" applyFont="1" applyFill="1" applyBorder="1" applyAlignment="1">
      <alignment horizontal="right" vertical="center"/>
    </xf>
    <xf numFmtId="164" fontId="7" fillId="0" borderId="41" xfId="1" applyNumberFormat="1" applyFont="1" applyFill="1" applyBorder="1" applyAlignment="1">
      <alignment horizontal="right" vertical="center"/>
    </xf>
    <xf numFmtId="0" fontId="0" fillId="0" borderId="42" xfId="0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3" fontId="5" fillId="0" borderId="43" xfId="0" applyNumberFormat="1" applyFont="1" applyBorder="1" applyAlignment="1">
      <alignment horizontal="center" vertical="center"/>
    </xf>
    <xf numFmtId="166" fontId="5" fillId="0" borderId="18" xfId="0" applyNumberFormat="1" applyFont="1" applyBorder="1" applyAlignment="1">
      <alignment horizontal="center" vertical="center"/>
    </xf>
    <xf numFmtId="164" fontId="25" fillId="0" borderId="20" xfId="1" applyNumberFormat="1" applyFont="1" applyFill="1" applyBorder="1" applyAlignment="1">
      <alignment horizontal="center" vertical="center"/>
    </xf>
    <xf numFmtId="164" fontId="9" fillId="0" borderId="17" xfId="1" applyNumberFormat="1" applyFont="1" applyFill="1" applyBorder="1" applyAlignment="1">
      <alignment horizontal="center" vertical="center"/>
    </xf>
    <xf numFmtId="3" fontId="5" fillId="0" borderId="43" xfId="0" applyNumberFormat="1" applyFont="1" applyBorder="1" applyAlignment="1">
      <alignment horizontal="right" vertical="center"/>
    </xf>
    <xf numFmtId="166" fontId="5" fillId="0" borderId="18" xfId="0" applyNumberFormat="1" applyFont="1" applyBorder="1" applyAlignment="1">
      <alignment horizontal="right" vertical="center"/>
    </xf>
    <xf numFmtId="164" fontId="26" fillId="0" borderId="20" xfId="1" applyNumberFormat="1" applyFont="1" applyFill="1" applyBorder="1" applyAlignment="1">
      <alignment horizontal="center" vertical="center"/>
    </xf>
    <xf numFmtId="166" fontId="5" fillId="0" borderId="43" xfId="0" applyNumberFormat="1" applyFont="1" applyBorder="1" applyAlignment="1">
      <alignment horizontal="right" vertical="center"/>
    </xf>
    <xf numFmtId="166" fontId="5" fillId="0" borderId="44" xfId="0" applyNumberFormat="1" applyFont="1" applyBorder="1" applyAlignment="1">
      <alignment horizontal="center" vertical="center"/>
    </xf>
    <xf numFmtId="164" fontId="26" fillId="0" borderId="45" xfId="1" applyNumberFormat="1" applyFont="1" applyFill="1" applyBorder="1" applyAlignment="1">
      <alignment horizontal="center" vertical="center"/>
    </xf>
    <xf numFmtId="166" fontId="5" fillId="0" borderId="43" xfId="0" applyNumberFormat="1" applyFont="1" applyBorder="1" applyAlignment="1">
      <alignment horizontal="center" vertical="center"/>
    </xf>
    <xf numFmtId="166" fontId="5" fillId="0" borderId="46" xfId="0" applyNumberFormat="1" applyFont="1" applyBorder="1" applyAlignment="1">
      <alignment horizontal="center" vertical="center"/>
    </xf>
    <xf numFmtId="164" fontId="27" fillId="0" borderId="20" xfId="1" applyNumberFormat="1" applyFont="1" applyFill="1" applyBorder="1" applyAlignment="1">
      <alignment horizontal="center" vertical="center"/>
    </xf>
    <xf numFmtId="166" fontId="5" fillId="0" borderId="47" xfId="0" applyNumberFormat="1" applyFont="1" applyBorder="1" applyAlignment="1">
      <alignment horizontal="center" vertical="center"/>
    </xf>
    <xf numFmtId="164" fontId="27" fillId="0" borderId="48" xfId="1" applyNumberFormat="1" applyFont="1" applyFill="1" applyBorder="1" applyAlignment="1">
      <alignment horizontal="center" vertical="center"/>
    </xf>
    <xf numFmtId="166" fontId="5" fillId="0" borderId="49" xfId="0" applyNumberFormat="1" applyFont="1" applyBorder="1" applyAlignment="1">
      <alignment horizontal="center" vertical="center"/>
    </xf>
    <xf numFmtId="164" fontId="9" fillId="0" borderId="48" xfId="1" applyNumberFormat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66" fontId="11" fillId="0" borderId="43" xfId="0" applyNumberFormat="1" applyFont="1" applyBorder="1" applyAlignment="1">
      <alignment horizontal="center" vertical="center"/>
    </xf>
    <xf numFmtId="166" fontId="11" fillId="0" borderId="47" xfId="0" applyNumberFormat="1" applyFont="1" applyBorder="1" applyAlignment="1">
      <alignment horizontal="center" vertical="center"/>
    </xf>
    <xf numFmtId="164" fontId="28" fillId="0" borderId="20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0" fillId="0" borderId="0" xfId="0" applyNumberFormat="1" applyAlignment="1">
      <alignment vertical="center"/>
    </xf>
    <xf numFmtId="164" fontId="29" fillId="0" borderId="0" xfId="1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164" fontId="29" fillId="0" borderId="0" xfId="1" applyNumberFormat="1" applyFont="1" applyFill="1" applyAlignment="1">
      <alignment horizontal="center" vertical="center"/>
    </xf>
    <xf numFmtId="164" fontId="29" fillId="0" borderId="0" xfId="1" applyNumberFormat="1" applyFont="1" applyFill="1" applyAlignment="1">
      <alignment horizontal="right" vertical="center"/>
    </xf>
  </cellXfs>
  <cellStyles count="3">
    <cellStyle name="Normal" xfId="0" builtinId="0"/>
    <cellStyle name="Normal 2" xfId="2" xr:uid="{5687D85F-D1DD-43EF-91EB-EC87931353F7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2E1C1-431C-4A50-8C2D-6BFB3C5109C3}">
  <sheetPr>
    <outlinePr summaryBelow="0"/>
  </sheetPr>
  <dimension ref="A1:AG79"/>
  <sheetViews>
    <sheetView tabSelected="1" zoomScale="110" zoomScaleNormal="110" workbookViewId="0">
      <pane xSplit="1" ySplit="2" topLeftCell="C3" activePane="bottomRight" state="frozen"/>
      <selection pane="topRight" activeCell="B1" sqref="B1"/>
      <selection pane="bottomLeft" activeCell="A3" sqref="A3"/>
      <selection pane="bottomRight" activeCell="FU38" sqref="FU38"/>
    </sheetView>
  </sheetViews>
  <sheetFormatPr baseColWidth="10" defaultColWidth="9.140625" defaultRowHeight="12.75" customHeight="1" x14ac:dyDescent="0.2"/>
  <cols>
    <col min="1" max="1" width="17.5703125" style="41" customWidth="1"/>
    <col min="2" max="2" width="8.7109375" style="142" customWidth="1"/>
    <col min="3" max="3" width="8.7109375" style="41" customWidth="1"/>
    <col min="4" max="4" width="7.5703125" style="143" customWidth="1"/>
    <col min="5" max="5" width="1.7109375" style="143" customWidth="1"/>
    <col min="6" max="6" width="8.7109375" style="144" customWidth="1"/>
    <col min="7" max="7" width="8.7109375" style="145" customWidth="1"/>
    <col min="8" max="8" width="7.5703125" style="143" customWidth="1"/>
    <col min="9" max="9" width="1.7109375" style="143" customWidth="1"/>
    <col min="10" max="10" width="8.7109375" style="142" customWidth="1"/>
    <col min="11" max="11" width="8.7109375" style="41" customWidth="1"/>
    <col min="12" max="12" width="7.5703125" style="143" customWidth="1"/>
    <col min="13" max="13" width="1.7109375" style="143" customWidth="1"/>
    <col min="14" max="14" width="8.7109375" style="145" customWidth="1"/>
    <col min="15" max="15" width="8.7109375" style="41" customWidth="1"/>
    <col min="16" max="16" width="7.5703125" style="146" customWidth="1"/>
    <col min="17" max="17" width="1.7109375" style="143" customWidth="1"/>
    <col min="18" max="19" width="8.7109375" style="41" customWidth="1"/>
    <col min="20" max="20" width="7.5703125" style="147" customWidth="1"/>
    <col min="21" max="21" width="1.7109375" style="143" customWidth="1"/>
    <col min="22" max="23" width="8.7109375" style="41" customWidth="1"/>
    <col min="24" max="24" width="7.5703125" style="147" customWidth="1"/>
    <col min="25" max="25" width="1.7109375" style="143" customWidth="1"/>
    <col min="26" max="27" width="8.7109375" style="41" customWidth="1"/>
    <col min="28" max="28" width="7.5703125" style="147" customWidth="1"/>
    <col min="29" max="29" width="1.7109375" style="143" customWidth="1"/>
    <col min="30" max="30" width="1.7109375" style="41" customWidth="1"/>
    <col min="31" max="31" width="10.28515625" style="41" customWidth="1"/>
    <col min="32" max="32" width="11.28515625" style="41" customWidth="1"/>
    <col min="33" max="33" width="9.7109375" style="145" customWidth="1"/>
    <col min="34" max="35" width="9.140625" style="41" customWidth="1"/>
    <col min="36" max="16384" width="9.140625" style="41"/>
  </cols>
  <sheetData>
    <row r="1" spans="1:33" s="14" customFormat="1" ht="20.100000000000001" customHeight="1" thickBot="1" x14ac:dyDescent="0.25">
      <c r="A1" s="1" t="s">
        <v>0</v>
      </c>
      <c r="B1" s="2" t="s">
        <v>1</v>
      </c>
      <c r="C1" s="2"/>
      <c r="D1" s="2"/>
      <c r="E1" s="3"/>
      <c r="F1" s="2" t="s">
        <v>2</v>
      </c>
      <c r="G1" s="2"/>
      <c r="H1" s="2"/>
      <c r="I1" s="3"/>
      <c r="J1" s="2" t="s">
        <v>3</v>
      </c>
      <c r="K1" s="2"/>
      <c r="L1" s="2"/>
      <c r="M1" s="3"/>
      <c r="N1" s="4" t="s">
        <v>4</v>
      </c>
      <c r="O1" s="5"/>
      <c r="P1" s="6"/>
      <c r="Q1" s="3"/>
      <c r="R1" s="7" t="s">
        <v>5</v>
      </c>
      <c r="S1" s="7"/>
      <c r="T1" s="7"/>
      <c r="U1" s="8"/>
      <c r="V1" s="7" t="s">
        <v>6</v>
      </c>
      <c r="W1" s="7"/>
      <c r="X1" s="7"/>
      <c r="Y1" s="9"/>
      <c r="Z1" s="7" t="s">
        <v>7</v>
      </c>
      <c r="AA1" s="7"/>
      <c r="AB1" s="7"/>
      <c r="AC1" s="9"/>
      <c r="AD1" s="10"/>
      <c r="AE1" s="11" t="s">
        <v>8</v>
      </c>
      <c r="AF1" s="12"/>
      <c r="AG1" s="13"/>
    </row>
    <row r="2" spans="1:33" s="31" customFormat="1" ht="12.75" customHeight="1" thickBot="1" x14ac:dyDescent="0.25">
      <c r="A2" s="15" t="s">
        <v>9</v>
      </c>
      <c r="B2" s="16">
        <v>2024</v>
      </c>
      <c r="C2" s="17">
        <v>2025</v>
      </c>
      <c r="D2" s="18" t="s">
        <v>10</v>
      </c>
      <c r="E2" s="19"/>
      <c r="F2" s="16">
        <v>2024</v>
      </c>
      <c r="G2" s="17">
        <v>2025</v>
      </c>
      <c r="H2" s="20" t="s">
        <v>10</v>
      </c>
      <c r="I2" s="19"/>
      <c r="J2" s="16">
        <v>2024</v>
      </c>
      <c r="K2" s="17">
        <v>2025</v>
      </c>
      <c r="L2" s="20" t="s">
        <v>10</v>
      </c>
      <c r="M2" s="19"/>
      <c r="N2" s="17">
        <v>2024</v>
      </c>
      <c r="O2" s="21">
        <v>2025</v>
      </c>
      <c r="P2" s="22" t="s">
        <v>10</v>
      </c>
      <c r="Q2" s="19"/>
      <c r="R2" s="23">
        <v>2024</v>
      </c>
      <c r="S2" s="23">
        <v>2025</v>
      </c>
      <c r="T2" s="20" t="s">
        <v>10</v>
      </c>
      <c r="U2" s="24"/>
      <c r="V2" s="25">
        <v>2024</v>
      </c>
      <c r="W2" s="25">
        <v>2025</v>
      </c>
      <c r="X2" s="20" t="s">
        <v>10</v>
      </c>
      <c r="Y2" s="19"/>
      <c r="Z2" s="26">
        <v>2024</v>
      </c>
      <c r="AA2" s="17">
        <v>2025</v>
      </c>
      <c r="AB2" s="20" t="s">
        <v>10</v>
      </c>
      <c r="AC2" s="19"/>
      <c r="AD2" s="27"/>
      <c r="AE2" s="28">
        <v>2024</v>
      </c>
      <c r="AF2" s="29">
        <v>2025</v>
      </c>
      <c r="AG2" s="30" t="s">
        <v>11</v>
      </c>
    </row>
    <row r="3" spans="1:33" ht="12.95" customHeight="1" thickBot="1" x14ac:dyDescent="0.25">
      <c r="A3" s="32" t="s">
        <v>12</v>
      </c>
      <c r="B3" s="33">
        <v>95439</v>
      </c>
      <c r="C3" s="33">
        <v>98146</v>
      </c>
      <c r="D3" s="34">
        <f>(C3-B3)/B3</f>
        <v>2.8363666844790913E-2</v>
      </c>
      <c r="E3" s="35"/>
      <c r="F3" s="33">
        <v>97691</v>
      </c>
      <c r="G3" s="33">
        <v>98114</v>
      </c>
      <c r="H3" s="34">
        <f>(G3-F3)/F3</f>
        <v>4.3299792201942858E-3</v>
      </c>
      <c r="I3" s="35"/>
      <c r="J3" s="33">
        <v>130958</v>
      </c>
      <c r="K3" s="36">
        <v>130126</v>
      </c>
      <c r="L3" s="34">
        <f>(K3-J3)/J3</f>
        <v>-6.3531819361932838E-3</v>
      </c>
      <c r="M3" s="35"/>
      <c r="N3" s="33">
        <v>153249</v>
      </c>
      <c r="O3" s="37">
        <v>150464</v>
      </c>
      <c r="P3" s="34">
        <f>(O3-N3)/N3</f>
        <v>-1.8173038649518105E-2</v>
      </c>
      <c r="Q3" s="35"/>
      <c r="R3" s="37">
        <v>178231</v>
      </c>
      <c r="S3" s="38">
        <v>172468</v>
      </c>
      <c r="T3" s="35">
        <f>(S3-R3)/R3</f>
        <v>-3.233444238095505E-2</v>
      </c>
      <c r="U3" s="35"/>
      <c r="V3" s="33">
        <v>215177</v>
      </c>
      <c r="W3" s="33">
        <v>216644</v>
      </c>
      <c r="X3" s="39">
        <f>(W3-V3)/V3</f>
        <v>6.817643149593126E-3</v>
      </c>
      <c r="Y3" s="35"/>
      <c r="Z3" s="40">
        <v>242475</v>
      </c>
      <c r="AA3" s="40">
        <v>240426</v>
      </c>
      <c r="AB3" s="35">
        <f>(AA3-Z3)/Z3</f>
        <v>-8.4503557067738943E-3</v>
      </c>
      <c r="AC3" s="35"/>
      <c r="AE3" s="42">
        <f>B3+F3+J3+N3+R3+V3+Z3</f>
        <v>1113220</v>
      </c>
      <c r="AF3" s="43">
        <f>C3+G3+K3+O3+S3+W3+AA3</f>
        <v>1106388</v>
      </c>
      <c r="AG3" s="44">
        <f>(AF3-AE3)/AE3</f>
        <v>-6.1371516860997824E-3</v>
      </c>
    </row>
    <row r="4" spans="1:33" s="55" customFormat="1" ht="12.95" customHeight="1" x14ac:dyDescent="0.2">
      <c r="A4" s="45" t="s">
        <v>13</v>
      </c>
      <c r="B4" s="46">
        <v>1836</v>
      </c>
      <c r="C4" s="46">
        <v>1640</v>
      </c>
      <c r="D4" s="47">
        <f t="shared" ref="D4:D58" si="0">(C4-B4)/B4</f>
        <v>-0.10675381263616558</v>
      </c>
      <c r="E4" s="48"/>
      <c r="F4" s="46">
        <v>2419</v>
      </c>
      <c r="G4" s="46">
        <v>2196</v>
      </c>
      <c r="H4" s="48">
        <f t="shared" ref="H4:H13" si="1">(G4-F4)/F4</f>
        <v>-9.2186854071930543E-2</v>
      </c>
      <c r="I4" s="48"/>
      <c r="J4" s="46">
        <v>6943</v>
      </c>
      <c r="K4" s="49">
        <v>6343</v>
      </c>
      <c r="L4" s="48">
        <f t="shared" ref="L4:L13" si="2">(K4-J4)/J4</f>
        <v>-8.6417974938787265E-2</v>
      </c>
      <c r="M4" s="48"/>
      <c r="N4" s="46">
        <v>48564</v>
      </c>
      <c r="O4" s="50">
        <v>53141</v>
      </c>
      <c r="P4" s="48">
        <f t="shared" ref="P4:P28" si="3">(O4-N4)/N4</f>
        <v>9.424676715262334E-2</v>
      </c>
      <c r="Q4" s="48"/>
      <c r="R4" s="50">
        <v>132013</v>
      </c>
      <c r="S4" s="38">
        <v>139306</v>
      </c>
      <c r="T4" s="51">
        <f t="shared" ref="T4:T31" si="4">(S4-R4)/R4</f>
        <v>5.5244559247952851E-2</v>
      </c>
      <c r="U4" s="48"/>
      <c r="V4" s="46">
        <v>155548</v>
      </c>
      <c r="W4" s="46">
        <v>155104</v>
      </c>
      <c r="X4" s="51">
        <f t="shared" ref="X4:X34" si="5">(W4-V4)/V4</f>
        <v>-2.8544243577545195E-3</v>
      </c>
      <c r="Y4" s="48"/>
      <c r="Z4" s="52">
        <v>166887</v>
      </c>
      <c r="AA4" s="52">
        <v>167732</v>
      </c>
      <c r="AB4" s="48">
        <f t="shared" ref="AB4:AB38" si="6">(AA4-Z4)/Z4</f>
        <v>5.0633063090594231E-3</v>
      </c>
      <c r="AC4" s="48"/>
      <c r="AD4" s="53"/>
      <c r="AE4" s="42">
        <f t="shared" ref="AE4:AF67" si="7">B4+F4+J4+N4+R4+V4+Z4</f>
        <v>514210</v>
      </c>
      <c r="AF4" s="43">
        <f t="shared" si="7"/>
        <v>525462</v>
      </c>
      <c r="AG4" s="54">
        <f t="shared" ref="AG4:AG67" si="8">(AF4-AE4)/AE4</f>
        <v>2.1882110421812099E-2</v>
      </c>
    </row>
    <row r="5" spans="1:33" s="65" customFormat="1" ht="12.75" customHeight="1" x14ac:dyDescent="0.2">
      <c r="A5" s="56" t="s">
        <v>14</v>
      </c>
      <c r="B5" s="57">
        <v>11</v>
      </c>
      <c r="C5" s="58">
        <v>8</v>
      </c>
      <c r="D5" s="59">
        <f t="shared" si="0"/>
        <v>-0.27272727272727271</v>
      </c>
      <c r="E5" s="59"/>
      <c r="F5" s="57">
        <v>7</v>
      </c>
      <c r="G5" s="57">
        <v>22</v>
      </c>
      <c r="H5" s="60">
        <f t="shared" si="1"/>
        <v>2.1428571428571428</v>
      </c>
      <c r="I5" s="59"/>
      <c r="J5" s="58">
        <v>1505</v>
      </c>
      <c r="K5" s="49">
        <v>2039</v>
      </c>
      <c r="L5" s="59">
        <f t="shared" si="2"/>
        <v>0.35481727574750832</v>
      </c>
      <c r="M5" s="59"/>
      <c r="N5" s="57">
        <v>33013</v>
      </c>
      <c r="O5" s="61">
        <v>34878</v>
      </c>
      <c r="P5" s="59">
        <f t="shared" si="3"/>
        <v>5.6492896737648804E-2</v>
      </c>
      <c r="Q5" s="59"/>
      <c r="R5" s="61">
        <v>53303</v>
      </c>
      <c r="S5" s="38">
        <v>56224</v>
      </c>
      <c r="T5" s="60">
        <f t="shared" si="4"/>
        <v>5.4799917453051426E-2</v>
      </c>
      <c r="U5" s="59"/>
      <c r="V5" s="62">
        <v>70566</v>
      </c>
      <c r="W5" s="62">
        <v>76233</v>
      </c>
      <c r="X5" s="63">
        <f t="shared" si="5"/>
        <v>8.030779695604115E-2</v>
      </c>
      <c r="Y5" s="59"/>
      <c r="Z5" s="58">
        <v>99714</v>
      </c>
      <c r="AA5" s="58">
        <v>104345</v>
      </c>
      <c r="AB5" s="63">
        <f t="shared" si="6"/>
        <v>4.6442826483743503E-2</v>
      </c>
      <c r="AC5" s="59"/>
      <c r="AD5" s="64"/>
      <c r="AE5" s="42">
        <f t="shared" si="7"/>
        <v>258119</v>
      </c>
      <c r="AF5" s="43">
        <f t="shared" si="7"/>
        <v>273749</v>
      </c>
      <c r="AG5" s="63">
        <f t="shared" si="8"/>
        <v>6.0553465649564736E-2</v>
      </c>
    </row>
    <row r="6" spans="1:33" ht="12.95" customHeight="1" x14ac:dyDescent="0.2">
      <c r="A6" s="66" t="s">
        <v>15</v>
      </c>
      <c r="B6" s="67">
        <v>587</v>
      </c>
      <c r="C6" s="67">
        <v>866</v>
      </c>
      <c r="D6" s="68">
        <f t="shared" si="0"/>
        <v>0.47529812606473593</v>
      </c>
      <c r="E6" s="69"/>
      <c r="F6" s="67">
        <v>845</v>
      </c>
      <c r="G6" s="67">
        <v>1000</v>
      </c>
      <c r="H6" s="68">
        <f t="shared" si="1"/>
        <v>0.18343195266272189</v>
      </c>
      <c r="I6" s="69"/>
      <c r="J6" s="67">
        <v>4877</v>
      </c>
      <c r="K6" s="49">
        <v>2963</v>
      </c>
      <c r="L6" s="70">
        <f t="shared" si="2"/>
        <v>-0.39245437769120362</v>
      </c>
      <c r="M6" s="69"/>
      <c r="N6" s="67">
        <v>24112</v>
      </c>
      <c r="O6" s="71">
        <v>30275</v>
      </c>
      <c r="P6" s="70">
        <f t="shared" si="3"/>
        <v>0.25559887193098874</v>
      </c>
      <c r="Q6" s="69"/>
      <c r="R6" s="71">
        <v>52600</v>
      </c>
      <c r="S6" s="38">
        <v>49839</v>
      </c>
      <c r="T6" s="72">
        <f t="shared" si="4"/>
        <v>-5.2490494296577948E-2</v>
      </c>
      <c r="U6" s="69"/>
      <c r="V6" s="67">
        <v>53100</v>
      </c>
      <c r="W6" s="67">
        <v>52567</v>
      </c>
      <c r="X6" s="70">
        <f t="shared" si="5"/>
        <v>-1.0037664783427495E-2</v>
      </c>
      <c r="Y6" s="69"/>
      <c r="Z6" s="73">
        <v>57038</v>
      </c>
      <c r="AA6" s="73">
        <v>56026</v>
      </c>
      <c r="AB6" s="70">
        <f t="shared" si="6"/>
        <v>-1.7742557593183491E-2</v>
      </c>
      <c r="AC6" s="69"/>
      <c r="AE6" s="42">
        <f t="shared" si="7"/>
        <v>193159</v>
      </c>
      <c r="AF6" s="43">
        <f t="shared" si="7"/>
        <v>193536</v>
      </c>
      <c r="AG6" s="74">
        <f t="shared" si="8"/>
        <v>1.9517599490575122E-3</v>
      </c>
    </row>
    <row r="7" spans="1:33" ht="12.95" customHeight="1" x14ac:dyDescent="0.2">
      <c r="A7" s="75" t="s">
        <v>16</v>
      </c>
      <c r="B7" s="36">
        <v>2814</v>
      </c>
      <c r="C7" s="36">
        <v>2973</v>
      </c>
      <c r="D7" s="68">
        <f t="shared" si="0"/>
        <v>5.6503198294243072E-2</v>
      </c>
      <c r="E7" s="69"/>
      <c r="F7" s="36">
        <v>4093</v>
      </c>
      <c r="G7" s="36">
        <v>4408</v>
      </c>
      <c r="H7" s="68">
        <f t="shared" si="1"/>
        <v>7.6960664549230395E-2</v>
      </c>
      <c r="I7" s="69"/>
      <c r="J7" s="36">
        <v>5585</v>
      </c>
      <c r="K7" s="49">
        <v>6343</v>
      </c>
      <c r="L7" s="72">
        <f t="shared" si="2"/>
        <v>0.13572068039391227</v>
      </c>
      <c r="M7" s="69"/>
      <c r="N7" s="36">
        <v>23775</v>
      </c>
      <c r="O7" s="76">
        <v>27404</v>
      </c>
      <c r="P7" s="72">
        <f t="shared" si="3"/>
        <v>0.15263932702418506</v>
      </c>
      <c r="Q7" s="69"/>
      <c r="R7" s="76">
        <v>41025</v>
      </c>
      <c r="S7" s="38">
        <v>42388</v>
      </c>
      <c r="T7" s="68">
        <f t="shared" si="4"/>
        <v>3.3223644119439365E-2</v>
      </c>
      <c r="U7" s="69"/>
      <c r="V7" s="36">
        <v>41012</v>
      </c>
      <c r="W7" s="36">
        <v>40585</v>
      </c>
      <c r="X7" s="72">
        <f t="shared" si="5"/>
        <v>-1.04115868526285E-2</v>
      </c>
      <c r="Y7" s="69"/>
      <c r="Z7" s="77">
        <v>41243</v>
      </c>
      <c r="AA7" s="77">
        <v>41469</v>
      </c>
      <c r="AB7" s="72">
        <f t="shared" si="6"/>
        <v>5.4797177702882918E-3</v>
      </c>
      <c r="AC7" s="69"/>
      <c r="AE7" s="42">
        <f t="shared" si="7"/>
        <v>159547</v>
      </c>
      <c r="AF7" s="43">
        <f t="shared" si="7"/>
        <v>165570</v>
      </c>
      <c r="AG7" s="78">
        <f t="shared" si="8"/>
        <v>3.7750631475364629E-2</v>
      </c>
    </row>
    <row r="8" spans="1:33" ht="12.95" customHeight="1" x14ac:dyDescent="0.2">
      <c r="A8" s="75" t="s">
        <v>17</v>
      </c>
      <c r="B8" s="36">
        <v>1368</v>
      </c>
      <c r="C8" s="36">
        <v>1307</v>
      </c>
      <c r="D8" s="72">
        <f t="shared" si="0"/>
        <v>-4.4590643274853799E-2</v>
      </c>
      <c r="E8" s="69"/>
      <c r="F8" s="36">
        <v>1753</v>
      </c>
      <c r="G8" s="36">
        <v>1796</v>
      </c>
      <c r="H8" s="68">
        <f t="shared" si="1"/>
        <v>2.4529378208784942E-2</v>
      </c>
      <c r="I8" s="69"/>
      <c r="J8" s="36">
        <v>2903</v>
      </c>
      <c r="K8" s="49">
        <v>2359</v>
      </c>
      <c r="L8" s="70">
        <f t="shared" si="2"/>
        <v>-0.18739235273854632</v>
      </c>
      <c r="M8" s="69"/>
      <c r="N8" s="36">
        <v>18642</v>
      </c>
      <c r="O8" s="76">
        <v>18410</v>
      </c>
      <c r="P8" s="70">
        <f t="shared" si="3"/>
        <v>-1.2445016629117048E-2</v>
      </c>
      <c r="Q8" s="69"/>
      <c r="R8" s="76">
        <v>23363</v>
      </c>
      <c r="S8" s="38">
        <v>26190</v>
      </c>
      <c r="T8" s="70">
        <f t="shared" si="4"/>
        <v>0.1210032958096135</v>
      </c>
      <c r="U8" s="69"/>
      <c r="V8" s="36">
        <v>28639</v>
      </c>
      <c r="W8" s="36">
        <v>30097</v>
      </c>
      <c r="X8" s="70">
        <f t="shared" si="5"/>
        <v>5.0909598798840744E-2</v>
      </c>
      <c r="Y8" s="69"/>
      <c r="Z8" s="77">
        <v>41203</v>
      </c>
      <c r="AA8" s="77">
        <v>45232</v>
      </c>
      <c r="AB8" s="72">
        <f t="shared" si="6"/>
        <v>9.7784141931412757E-2</v>
      </c>
      <c r="AC8" s="69"/>
      <c r="AE8" s="42">
        <f t="shared" si="7"/>
        <v>117871</v>
      </c>
      <c r="AF8" s="43">
        <f t="shared" si="7"/>
        <v>125391</v>
      </c>
      <c r="AG8" s="74">
        <f t="shared" si="8"/>
        <v>6.3798559442101957E-2</v>
      </c>
    </row>
    <row r="9" spans="1:33" ht="12.95" customHeight="1" x14ac:dyDescent="0.2">
      <c r="A9" s="75" t="s">
        <v>18</v>
      </c>
      <c r="B9" s="36">
        <v>286</v>
      </c>
      <c r="C9" s="36">
        <v>146</v>
      </c>
      <c r="D9" s="72">
        <f t="shared" si="0"/>
        <v>-0.48951048951048953</v>
      </c>
      <c r="E9" s="69"/>
      <c r="F9" s="36">
        <v>25</v>
      </c>
      <c r="G9" s="36">
        <v>145</v>
      </c>
      <c r="H9" s="68">
        <f t="shared" si="1"/>
        <v>4.8</v>
      </c>
      <c r="I9" s="69"/>
      <c r="J9" s="36">
        <v>1445</v>
      </c>
      <c r="K9" s="49">
        <v>892</v>
      </c>
      <c r="L9" s="70">
        <f t="shared" si="2"/>
        <v>-0.38269896193771624</v>
      </c>
      <c r="M9" s="69"/>
      <c r="N9" s="36">
        <v>13908</v>
      </c>
      <c r="O9" s="76">
        <v>13737</v>
      </c>
      <c r="P9" s="70">
        <f t="shared" si="3"/>
        <v>-1.2295081967213115E-2</v>
      </c>
      <c r="Q9" s="69"/>
      <c r="R9" s="76">
        <v>18952</v>
      </c>
      <c r="S9" s="38">
        <v>17424</v>
      </c>
      <c r="T9" s="72">
        <f t="shared" si="4"/>
        <v>-8.0624736175601522E-2</v>
      </c>
      <c r="U9" s="69"/>
      <c r="V9" s="36">
        <v>19179</v>
      </c>
      <c r="W9" s="36">
        <v>20392</v>
      </c>
      <c r="X9" s="72">
        <f t="shared" si="5"/>
        <v>6.3246258929036972E-2</v>
      </c>
      <c r="Y9" s="69"/>
      <c r="Z9" s="77">
        <v>21157</v>
      </c>
      <c r="AA9" s="77">
        <v>22150</v>
      </c>
      <c r="AB9" s="70">
        <f t="shared" si="6"/>
        <v>4.6934820626742924E-2</v>
      </c>
      <c r="AC9" s="69"/>
      <c r="AE9" s="42">
        <f t="shared" si="7"/>
        <v>74952</v>
      </c>
      <c r="AF9" s="43">
        <f t="shared" si="7"/>
        <v>74886</v>
      </c>
      <c r="AG9" s="79">
        <f t="shared" si="8"/>
        <v>-8.8056356067883442E-4</v>
      </c>
    </row>
    <row r="10" spans="1:33" ht="12.95" customHeight="1" x14ac:dyDescent="0.2">
      <c r="A10" s="75" t="s">
        <v>19</v>
      </c>
      <c r="B10" s="36">
        <v>4</v>
      </c>
      <c r="C10" s="36">
        <v>1</v>
      </c>
      <c r="D10" s="72">
        <f t="shared" si="0"/>
        <v>-0.75</v>
      </c>
      <c r="E10" s="69"/>
      <c r="F10" s="36">
        <v>13</v>
      </c>
      <c r="G10" s="36">
        <v>18</v>
      </c>
      <c r="H10" s="68">
        <f t="shared" si="1"/>
        <v>0.38461538461538464</v>
      </c>
      <c r="I10" s="69"/>
      <c r="J10" s="36">
        <v>243</v>
      </c>
      <c r="K10" s="49">
        <v>171</v>
      </c>
      <c r="L10" s="72">
        <f t="shared" si="2"/>
        <v>-0.29629629629629628</v>
      </c>
      <c r="M10" s="69"/>
      <c r="N10" s="36">
        <v>9024</v>
      </c>
      <c r="O10" s="76">
        <v>9361</v>
      </c>
      <c r="P10" s="70">
        <f t="shared" si="3"/>
        <v>3.7344858156028365E-2</v>
      </c>
      <c r="Q10" s="69"/>
      <c r="R10" s="76">
        <v>13039</v>
      </c>
      <c r="S10" s="38">
        <v>14055</v>
      </c>
      <c r="T10" s="70">
        <f t="shared" si="4"/>
        <v>7.7920085896157676E-2</v>
      </c>
      <c r="U10" s="69"/>
      <c r="V10" s="36">
        <v>13396</v>
      </c>
      <c r="W10" s="36">
        <v>13554</v>
      </c>
      <c r="X10" s="70">
        <f t="shared" si="5"/>
        <v>1.1794565541952821E-2</v>
      </c>
      <c r="Y10" s="69"/>
      <c r="Z10" s="77">
        <v>15886</v>
      </c>
      <c r="AA10" s="77">
        <v>16200</v>
      </c>
      <c r="AB10" s="70">
        <f t="shared" si="6"/>
        <v>1.9765831549792268E-2</v>
      </c>
      <c r="AC10" s="69"/>
      <c r="AE10" s="42">
        <f t="shared" si="7"/>
        <v>51605</v>
      </c>
      <c r="AF10" s="43">
        <f t="shared" si="7"/>
        <v>53360</v>
      </c>
      <c r="AG10" s="74">
        <f t="shared" si="8"/>
        <v>3.4008332525918034E-2</v>
      </c>
    </row>
    <row r="11" spans="1:33" ht="12.95" customHeight="1" x14ac:dyDescent="0.2">
      <c r="A11" s="75" t="s">
        <v>20</v>
      </c>
      <c r="B11" s="36">
        <v>3</v>
      </c>
      <c r="C11" s="36">
        <v>10</v>
      </c>
      <c r="D11" s="68">
        <f t="shared" si="0"/>
        <v>2.3333333333333335</v>
      </c>
      <c r="E11" s="69"/>
      <c r="F11" s="36">
        <v>1</v>
      </c>
      <c r="G11" s="36">
        <v>4</v>
      </c>
      <c r="H11" s="68">
        <f t="shared" si="1"/>
        <v>3</v>
      </c>
      <c r="I11" s="69"/>
      <c r="J11" s="36">
        <v>180</v>
      </c>
      <c r="K11" s="49">
        <v>314</v>
      </c>
      <c r="L11" s="72">
        <f t="shared" si="2"/>
        <v>0.74444444444444446</v>
      </c>
      <c r="M11" s="69"/>
      <c r="N11" s="36">
        <v>6515</v>
      </c>
      <c r="O11" s="76">
        <v>2730</v>
      </c>
      <c r="P11" s="70">
        <f t="shared" si="3"/>
        <v>-0.58096699923254025</v>
      </c>
      <c r="Q11" s="69"/>
      <c r="R11" s="76">
        <v>6967</v>
      </c>
      <c r="S11" s="38">
        <v>5691</v>
      </c>
      <c r="T11" s="72">
        <f t="shared" si="4"/>
        <v>-0.18314913162049662</v>
      </c>
      <c r="U11" s="69"/>
      <c r="V11" s="36">
        <v>8561</v>
      </c>
      <c r="W11" s="36">
        <v>8817</v>
      </c>
      <c r="X11" s="70">
        <f t="shared" si="5"/>
        <v>2.9903048709262938E-2</v>
      </c>
      <c r="Y11" s="69"/>
      <c r="Z11" s="77">
        <v>10482</v>
      </c>
      <c r="AA11" s="77">
        <v>10077</v>
      </c>
      <c r="AB11" s="70">
        <f t="shared" si="6"/>
        <v>-3.8637664567830569E-2</v>
      </c>
      <c r="AC11" s="69"/>
      <c r="AE11" s="42">
        <f t="shared" si="7"/>
        <v>32709</v>
      </c>
      <c r="AF11" s="43">
        <f t="shared" si="7"/>
        <v>27643</v>
      </c>
      <c r="AG11" s="79">
        <f t="shared" si="8"/>
        <v>-0.15488091962456815</v>
      </c>
    </row>
    <row r="12" spans="1:33" ht="12.95" customHeight="1" x14ac:dyDescent="0.2">
      <c r="A12" s="75" t="s">
        <v>21</v>
      </c>
      <c r="B12" s="36">
        <v>1</v>
      </c>
      <c r="C12" s="36"/>
      <c r="D12" s="72">
        <f t="shared" si="0"/>
        <v>-1</v>
      </c>
      <c r="E12" s="69"/>
      <c r="F12" s="36">
        <v>4</v>
      </c>
      <c r="G12" s="36"/>
      <c r="H12" s="72">
        <f t="shared" si="1"/>
        <v>-1</v>
      </c>
      <c r="I12" s="69"/>
      <c r="J12" s="36">
        <v>453</v>
      </c>
      <c r="K12" s="49">
        <v>194</v>
      </c>
      <c r="L12" s="72">
        <f t="shared" si="2"/>
        <v>-0.57174392935982343</v>
      </c>
      <c r="M12" s="69"/>
      <c r="N12" s="36">
        <v>4710</v>
      </c>
      <c r="O12" s="76">
        <v>4713</v>
      </c>
      <c r="P12" s="70">
        <f t="shared" si="3"/>
        <v>6.3694267515923564E-4</v>
      </c>
      <c r="Q12" s="69"/>
      <c r="R12" s="76">
        <v>6313</v>
      </c>
      <c r="S12" s="38">
        <v>6822</v>
      </c>
      <c r="T12" s="70">
        <f t="shared" si="4"/>
        <v>8.0627277047362583E-2</v>
      </c>
      <c r="U12" s="69"/>
      <c r="V12" s="36">
        <v>6071</v>
      </c>
      <c r="W12" s="36">
        <v>6999</v>
      </c>
      <c r="X12" s="70">
        <f t="shared" si="5"/>
        <v>0.15285784878932632</v>
      </c>
      <c r="Y12" s="69"/>
      <c r="Z12" s="77">
        <v>6310</v>
      </c>
      <c r="AA12" s="77">
        <v>7029</v>
      </c>
      <c r="AB12" s="70">
        <f t="shared" si="6"/>
        <v>0.11394611727416799</v>
      </c>
      <c r="AC12" s="69"/>
      <c r="AE12" s="42">
        <f t="shared" si="7"/>
        <v>23862</v>
      </c>
      <c r="AF12" s="43">
        <f t="shared" si="7"/>
        <v>25757</v>
      </c>
      <c r="AG12" s="74">
        <f t="shared" si="8"/>
        <v>7.9414969407426039E-2</v>
      </c>
    </row>
    <row r="13" spans="1:33" ht="12.95" customHeight="1" x14ac:dyDescent="0.2">
      <c r="A13" s="75" t="s">
        <v>22</v>
      </c>
      <c r="B13" s="36">
        <v>2</v>
      </c>
      <c r="C13" s="36"/>
      <c r="D13" s="72">
        <f t="shared" si="0"/>
        <v>-1</v>
      </c>
      <c r="E13" s="69"/>
      <c r="F13" s="36">
        <v>3</v>
      </c>
      <c r="G13" s="36">
        <v>3</v>
      </c>
      <c r="H13" s="68">
        <f t="shared" si="1"/>
        <v>0</v>
      </c>
      <c r="I13" s="69"/>
      <c r="J13" s="36">
        <v>191</v>
      </c>
      <c r="K13" s="36"/>
      <c r="L13" s="72">
        <f t="shared" si="2"/>
        <v>-1</v>
      </c>
      <c r="M13" s="69"/>
      <c r="N13" s="36">
        <v>1095</v>
      </c>
      <c r="O13" s="76">
        <v>2377</v>
      </c>
      <c r="P13" s="72">
        <f t="shared" si="3"/>
        <v>1.1707762557077626</v>
      </c>
      <c r="Q13" s="69"/>
      <c r="R13" s="76">
        <v>5182</v>
      </c>
      <c r="S13" s="38">
        <v>4763</v>
      </c>
      <c r="T13" s="72">
        <f t="shared" si="4"/>
        <v>-8.0856812041682755E-2</v>
      </c>
      <c r="U13" s="69"/>
      <c r="V13" s="36">
        <v>9453</v>
      </c>
      <c r="W13" s="36">
        <v>9252</v>
      </c>
      <c r="X13" s="70">
        <f t="shared" si="5"/>
        <v>-2.126309108219613E-2</v>
      </c>
      <c r="Y13" s="69"/>
      <c r="Z13" s="77">
        <v>16803</v>
      </c>
      <c r="AA13" s="77">
        <v>15035</v>
      </c>
      <c r="AB13" s="70">
        <f t="shared" si="6"/>
        <v>-0.1052193060762959</v>
      </c>
      <c r="AC13" s="69"/>
      <c r="AE13" s="42">
        <f t="shared" si="7"/>
        <v>32729</v>
      </c>
      <c r="AF13" s="43">
        <f t="shared" si="7"/>
        <v>31430</v>
      </c>
      <c r="AG13" s="79">
        <f t="shared" si="8"/>
        <v>-3.9689571939258761E-2</v>
      </c>
    </row>
    <row r="14" spans="1:33" ht="12.95" customHeight="1" x14ac:dyDescent="0.2">
      <c r="A14" s="75" t="s">
        <v>23</v>
      </c>
      <c r="B14" s="57"/>
      <c r="C14" s="61"/>
      <c r="D14" s="72" t="e">
        <f t="shared" si="0"/>
        <v>#DIV/0!</v>
      </c>
      <c r="E14" s="69"/>
      <c r="F14" s="57"/>
      <c r="G14" s="57"/>
      <c r="H14" s="68"/>
      <c r="I14" s="69"/>
      <c r="J14" s="36">
        <v>5</v>
      </c>
      <c r="K14" s="36">
        <v>1</v>
      </c>
      <c r="L14" s="80" t="s">
        <v>24</v>
      </c>
      <c r="M14" s="69"/>
      <c r="N14" s="36"/>
      <c r="O14" s="76">
        <v>4</v>
      </c>
      <c r="P14" s="72" t="e">
        <f t="shared" si="3"/>
        <v>#DIV/0!</v>
      </c>
      <c r="Q14" s="69"/>
      <c r="R14" s="76">
        <v>10</v>
      </c>
      <c r="S14" s="38">
        <v>181</v>
      </c>
      <c r="T14" s="80" t="s">
        <v>24</v>
      </c>
      <c r="U14" s="69"/>
      <c r="V14" s="36">
        <v>747</v>
      </c>
      <c r="W14" s="36">
        <v>1421</v>
      </c>
      <c r="X14" s="72">
        <f t="shared" si="5"/>
        <v>0.90227576974564927</v>
      </c>
      <c r="Y14" s="69"/>
      <c r="Z14" s="77">
        <v>758</v>
      </c>
      <c r="AA14" s="77">
        <v>1627</v>
      </c>
      <c r="AB14" s="72">
        <f t="shared" si="6"/>
        <v>1.146437994722955</v>
      </c>
      <c r="AC14" s="69"/>
      <c r="AE14" s="42">
        <f t="shared" si="7"/>
        <v>1520</v>
      </c>
      <c r="AF14" s="43">
        <f t="shared" si="7"/>
        <v>3234</v>
      </c>
      <c r="AG14" s="78">
        <f t="shared" si="8"/>
        <v>1.1276315789473683</v>
      </c>
    </row>
    <row r="15" spans="1:33" ht="12.95" customHeight="1" x14ac:dyDescent="0.2">
      <c r="A15" s="75" t="s">
        <v>25</v>
      </c>
      <c r="B15" s="57">
        <v>0</v>
      </c>
      <c r="C15" s="61">
        <v>5</v>
      </c>
      <c r="D15" s="72" t="e">
        <f t="shared" si="0"/>
        <v>#DIV/0!</v>
      </c>
      <c r="E15" s="69"/>
      <c r="F15" s="57"/>
      <c r="G15" s="57"/>
      <c r="H15" s="72"/>
      <c r="I15" s="69"/>
      <c r="J15" s="36">
        <v>5</v>
      </c>
      <c r="K15" s="36">
        <v>1</v>
      </c>
      <c r="L15" s="80" t="s">
        <v>24</v>
      </c>
      <c r="M15" s="69"/>
      <c r="N15" s="36"/>
      <c r="O15" s="76">
        <v>3</v>
      </c>
      <c r="P15" s="72" t="e">
        <f t="shared" si="3"/>
        <v>#DIV/0!</v>
      </c>
      <c r="Q15" s="69"/>
      <c r="R15" s="76">
        <v>4</v>
      </c>
      <c r="S15" s="38">
        <v>13</v>
      </c>
      <c r="T15" s="70">
        <f t="shared" si="4"/>
        <v>2.25</v>
      </c>
      <c r="U15" s="69"/>
      <c r="V15" s="36">
        <v>531</v>
      </c>
      <c r="W15" s="36">
        <v>569</v>
      </c>
      <c r="X15" s="70">
        <f t="shared" si="5"/>
        <v>7.1563088512241052E-2</v>
      </c>
      <c r="Y15" s="69"/>
      <c r="Z15" s="77">
        <v>1308</v>
      </c>
      <c r="AA15" s="77">
        <v>1628</v>
      </c>
      <c r="AB15" s="70">
        <f t="shared" si="6"/>
        <v>0.24464831804281345</v>
      </c>
      <c r="AC15" s="69"/>
      <c r="AE15" s="42">
        <f t="shared" si="7"/>
        <v>1848</v>
      </c>
      <c r="AF15" s="43">
        <f t="shared" si="7"/>
        <v>2219</v>
      </c>
      <c r="AG15" s="74">
        <f t="shared" si="8"/>
        <v>0.20075757575757575</v>
      </c>
    </row>
    <row r="16" spans="1:33" ht="12.95" customHeight="1" x14ac:dyDescent="0.2">
      <c r="A16" s="75" t="s">
        <v>26</v>
      </c>
      <c r="B16" s="57"/>
      <c r="C16" s="61"/>
      <c r="D16" s="68"/>
      <c r="E16" s="69"/>
      <c r="F16" s="57"/>
      <c r="G16" s="57"/>
      <c r="H16" s="68"/>
      <c r="I16" s="69"/>
      <c r="J16" s="61"/>
      <c r="K16" s="61"/>
      <c r="L16" s="68"/>
      <c r="M16" s="69"/>
      <c r="N16" s="57"/>
      <c r="O16" s="61">
        <v>10</v>
      </c>
      <c r="P16" s="68"/>
      <c r="Q16" s="69"/>
      <c r="R16" s="36">
        <v>5</v>
      </c>
      <c r="S16" s="36"/>
      <c r="T16" s="80" t="s">
        <v>24</v>
      </c>
      <c r="U16" s="69"/>
      <c r="V16" s="36"/>
      <c r="W16" s="36">
        <v>6</v>
      </c>
      <c r="X16" s="72" t="e">
        <f t="shared" si="5"/>
        <v>#DIV/0!</v>
      </c>
      <c r="Y16" s="69"/>
      <c r="Z16" s="77">
        <v>8</v>
      </c>
      <c r="AA16" s="77"/>
      <c r="AB16" s="72">
        <f t="shared" si="6"/>
        <v>-1</v>
      </c>
      <c r="AC16" s="69"/>
      <c r="AE16" s="42">
        <f t="shared" si="7"/>
        <v>13</v>
      </c>
      <c r="AF16" s="43">
        <f t="shared" si="7"/>
        <v>16</v>
      </c>
      <c r="AG16" s="78">
        <f t="shared" si="8"/>
        <v>0.23076923076923078</v>
      </c>
    </row>
    <row r="17" spans="1:33" ht="12.95" customHeight="1" x14ac:dyDescent="0.2">
      <c r="A17" s="75" t="s">
        <v>27</v>
      </c>
      <c r="B17" s="57"/>
      <c r="C17" s="61"/>
      <c r="D17" s="72"/>
      <c r="E17" s="69"/>
      <c r="F17" s="57"/>
      <c r="G17" s="57"/>
      <c r="H17" s="72"/>
      <c r="I17" s="69"/>
      <c r="J17" s="61"/>
      <c r="K17" s="61"/>
      <c r="L17" s="72"/>
      <c r="M17" s="69"/>
      <c r="N17" s="36"/>
      <c r="O17" s="76">
        <v>3</v>
      </c>
      <c r="P17" s="72" t="e">
        <f t="shared" si="3"/>
        <v>#DIV/0!</v>
      </c>
      <c r="Q17" s="69"/>
      <c r="R17" s="81"/>
      <c r="S17" s="38">
        <v>12</v>
      </c>
      <c r="T17" s="72"/>
      <c r="U17" s="69"/>
      <c r="V17" s="36">
        <v>161</v>
      </c>
      <c r="W17" s="36">
        <v>168</v>
      </c>
      <c r="X17" s="72">
        <f t="shared" si="5"/>
        <v>4.3478260869565216E-2</v>
      </c>
      <c r="Y17" s="69"/>
      <c r="Z17" s="77">
        <v>786</v>
      </c>
      <c r="AA17" s="77">
        <v>781</v>
      </c>
      <c r="AB17" s="70">
        <f t="shared" si="6"/>
        <v>-6.3613231552162846E-3</v>
      </c>
      <c r="AC17" s="69"/>
      <c r="AE17" s="42">
        <f t="shared" si="7"/>
        <v>947</v>
      </c>
      <c r="AF17" s="43">
        <f t="shared" si="7"/>
        <v>964</v>
      </c>
      <c r="AG17" s="78">
        <f t="shared" si="8"/>
        <v>1.7951425554382259E-2</v>
      </c>
    </row>
    <row r="18" spans="1:33" ht="13.5" customHeight="1" x14ac:dyDescent="0.2">
      <c r="A18" s="75" t="s">
        <v>28</v>
      </c>
      <c r="B18" s="36"/>
      <c r="C18" s="36"/>
      <c r="D18" s="72"/>
      <c r="E18" s="69"/>
      <c r="F18" s="36"/>
      <c r="G18" s="36"/>
      <c r="H18" s="72" t="e">
        <f t="shared" ref="H18" si="9">(G18-F18)/F18</f>
        <v>#DIV/0!</v>
      </c>
      <c r="I18" s="69"/>
      <c r="J18" s="36">
        <v>1</v>
      </c>
      <c r="K18" s="82">
        <v>2</v>
      </c>
      <c r="L18" s="80" t="s">
        <v>24</v>
      </c>
      <c r="M18" s="69"/>
      <c r="N18" s="36">
        <v>261</v>
      </c>
      <c r="O18" s="76">
        <v>206</v>
      </c>
      <c r="P18" s="70">
        <f t="shared" si="3"/>
        <v>-0.21072796934865901</v>
      </c>
      <c r="Q18" s="69"/>
      <c r="R18" s="36">
        <v>751</v>
      </c>
      <c r="S18" s="38">
        <v>961</v>
      </c>
      <c r="T18" s="68">
        <f t="shared" si="4"/>
        <v>0.2796271637816245</v>
      </c>
      <c r="U18" s="69"/>
      <c r="V18" s="36">
        <v>967</v>
      </c>
      <c r="W18" s="36">
        <v>1025</v>
      </c>
      <c r="X18" s="70">
        <f t="shared" si="5"/>
        <v>5.9979317476732158E-2</v>
      </c>
      <c r="Y18" s="69"/>
      <c r="Z18" s="77">
        <v>1011</v>
      </c>
      <c r="AA18" s="77">
        <v>1079</v>
      </c>
      <c r="AB18" s="70">
        <f t="shared" si="6"/>
        <v>6.7260138476755688E-2</v>
      </c>
      <c r="AC18" s="69"/>
      <c r="AE18" s="42">
        <f t="shared" si="7"/>
        <v>2991</v>
      </c>
      <c r="AF18" s="43">
        <f t="shared" si="7"/>
        <v>3273</v>
      </c>
      <c r="AG18" s="74">
        <f t="shared" si="8"/>
        <v>9.4282848545636913E-2</v>
      </c>
    </row>
    <row r="19" spans="1:33" ht="12.95" customHeight="1" x14ac:dyDescent="0.2">
      <c r="A19" s="75" t="s">
        <v>29</v>
      </c>
      <c r="B19" s="57"/>
      <c r="C19" s="61"/>
      <c r="D19" s="68"/>
      <c r="E19" s="69"/>
      <c r="F19" s="57"/>
      <c r="G19" s="57"/>
      <c r="H19" s="68"/>
      <c r="I19" s="69"/>
      <c r="J19" s="36">
        <v>3</v>
      </c>
      <c r="K19" s="36">
        <v>2</v>
      </c>
      <c r="L19" s="80" t="s">
        <v>24</v>
      </c>
      <c r="M19" s="69"/>
      <c r="N19" s="36">
        <v>1</v>
      </c>
      <c r="O19" s="76"/>
      <c r="P19" s="72">
        <f t="shared" si="3"/>
        <v>-1</v>
      </c>
      <c r="Q19" s="69"/>
      <c r="R19" s="36">
        <v>24</v>
      </c>
      <c r="S19" s="38">
        <v>12</v>
      </c>
      <c r="T19" s="83">
        <f t="shared" si="4"/>
        <v>-0.5</v>
      </c>
      <c r="U19" s="69"/>
      <c r="V19" s="36">
        <v>420</v>
      </c>
      <c r="W19" s="36">
        <v>484</v>
      </c>
      <c r="X19" s="72">
        <f t="shared" si="5"/>
        <v>0.15238095238095239</v>
      </c>
      <c r="Y19" s="69"/>
      <c r="Z19" s="77">
        <v>704</v>
      </c>
      <c r="AA19" s="77">
        <v>738</v>
      </c>
      <c r="AB19" s="70">
        <f t="shared" si="6"/>
        <v>4.8295454545454544E-2</v>
      </c>
      <c r="AC19" s="69"/>
      <c r="AE19" s="42">
        <f t="shared" si="7"/>
        <v>1152</v>
      </c>
      <c r="AF19" s="43">
        <f t="shared" si="7"/>
        <v>1236</v>
      </c>
      <c r="AG19" s="74">
        <f t="shared" si="8"/>
        <v>7.2916666666666671E-2</v>
      </c>
    </row>
    <row r="20" spans="1:33" ht="12.95" customHeight="1" x14ac:dyDescent="0.2">
      <c r="A20" s="75" t="s">
        <v>30</v>
      </c>
      <c r="B20" s="57"/>
      <c r="C20" s="61"/>
      <c r="D20" s="72"/>
      <c r="E20" s="69"/>
      <c r="F20" s="57"/>
      <c r="G20" s="57"/>
      <c r="H20" s="72"/>
      <c r="I20" s="69"/>
      <c r="J20" s="61"/>
      <c r="K20" s="61"/>
      <c r="L20" s="72"/>
      <c r="M20" s="69"/>
      <c r="N20" s="57"/>
      <c r="O20" s="61">
        <v>10</v>
      </c>
      <c r="P20" s="72"/>
      <c r="Q20" s="69"/>
      <c r="R20" s="36">
        <v>14</v>
      </c>
      <c r="S20" s="38">
        <v>16</v>
      </c>
      <c r="T20" s="70">
        <f t="shared" si="4"/>
        <v>0.14285714285714285</v>
      </c>
      <c r="U20" s="69"/>
      <c r="V20" s="36">
        <v>28</v>
      </c>
      <c r="W20" s="36">
        <v>134</v>
      </c>
      <c r="X20" s="72">
        <f t="shared" si="5"/>
        <v>3.7857142857142856</v>
      </c>
      <c r="Y20" s="69"/>
      <c r="Z20" s="77">
        <v>25</v>
      </c>
      <c r="AA20" s="77">
        <v>22</v>
      </c>
      <c r="AB20" s="72">
        <f t="shared" si="6"/>
        <v>-0.12</v>
      </c>
      <c r="AC20" s="69"/>
      <c r="AE20" s="42">
        <f t="shared" si="7"/>
        <v>67</v>
      </c>
      <c r="AF20" s="43">
        <f t="shared" si="7"/>
        <v>182</v>
      </c>
      <c r="AG20" s="78">
        <f t="shared" si="8"/>
        <v>1.7164179104477613</v>
      </c>
    </row>
    <row r="21" spans="1:33" ht="12.95" customHeight="1" x14ac:dyDescent="0.2">
      <c r="A21" s="75" t="s">
        <v>31</v>
      </c>
      <c r="B21" s="36"/>
      <c r="C21" s="36"/>
      <c r="D21" s="68"/>
      <c r="E21" s="69"/>
      <c r="F21" s="36"/>
      <c r="G21" s="36">
        <v>1</v>
      </c>
      <c r="H21" s="68"/>
      <c r="I21" s="69"/>
      <c r="J21" s="36"/>
      <c r="K21" s="82">
        <v>5</v>
      </c>
      <c r="L21" s="72" t="e">
        <f t="shared" ref="L21:L22" si="10">(K21-J21)/J21</f>
        <v>#DIV/0!</v>
      </c>
      <c r="M21" s="69"/>
      <c r="N21" s="36"/>
      <c r="O21" s="76"/>
      <c r="P21" s="72" t="e">
        <f t="shared" si="3"/>
        <v>#DIV/0!</v>
      </c>
      <c r="Q21" s="69"/>
      <c r="R21" s="36">
        <v>5</v>
      </c>
      <c r="S21" s="36">
        <v>4</v>
      </c>
      <c r="T21" s="72">
        <f t="shared" si="4"/>
        <v>-0.2</v>
      </c>
      <c r="U21" s="69"/>
      <c r="V21" s="36">
        <v>188</v>
      </c>
      <c r="W21" s="36">
        <v>191</v>
      </c>
      <c r="X21" s="72">
        <f t="shared" si="5"/>
        <v>1.5957446808510637E-2</v>
      </c>
      <c r="Y21" s="69"/>
      <c r="Z21" s="77">
        <v>672</v>
      </c>
      <c r="AA21" s="77">
        <v>1442</v>
      </c>
      <c r="AB21" s="72">
        <f t="shared" si="6"/>
        <v>1.1458333333333333</v>
      </c>
      <c r="AC21" s="69"/>
      <c r="AE21" s="42">
        <f t="shared" si="7"/>
        <v>865</v>
      </c>
      <c r="AF21" s="43">
        <f t="shared" si="7"/>
        <v>1643</v>
      </c>
      <c r="AG21" s="78">
        <f t="shared" si="8"/>
        <v>0.89942196531791907</v>
      </c>
    </row>
    <row r="22" spans="1:33" ht="12.95" customHeight="1" x14ac:dyDescent="0.2">
      <c r="A22" s="75" t="s">
        <v>32</v>
      </c>
      <c r="B22" s="36"/>
      <c r="C22" s="36"/>
      <c r="D22" s="80"/>
      <c r="E22" s="69"/>
      <c r="F22" s="36"/>
      <c r="G22" s="36"/>
      <c r="H22" s="80"/>
      <c r="I22" s="69"/>
      <c r="J22" s="36"/>
      <c r="K22" s="36"/>
      <c r="L22" s="72" t="e">
        <f t="shared" si="10"/>
        <v>#DIV/0!</v>
      </c>
      <c r="M22" s="69"/>
      <c r="N22" s="57"/>
      <c r="O22" s="61">
        <v>15</v>
      </c>
      <c r="P22" s="72"/>
      <c r="Q22" s="69"/>
      <c r="R22" s="36">
        <v>51</v>
      </c>
      <c r="S22" s="38">
        <v>164</v>
      </c>
      <c r="T22" s="80" t="s">
        <v>24</v>
      </c>
      <c r="U22" s="69"/>
      <c r="V22" s="36">
        <v>191</v>
      </c>
      <c r="W22" s="36">
        <v>21</v>
      </c>
      <c r="X22" s="70">
        <f t="shared" si="5"/>
        <v>-0.89005235602094246</v>
      </c>
      <c r="Y22" s="69"/>
      <c r="Z22" s="77">
        <v>312</v>
      </c>
      <c r="AA22" s="77">
        <v>24</v>
      </c>
      <c r="AB22" s="70">
        <f t="shared" si="6"/>
        <v>-0.92307692307692313</v>
      </c>
      <c r="AC22" s="69"/>
      <c r="AE22" s="42">
        <f t="shared" si="7"/>
        <v>554</v>
      </c>
      <c r="AF22" s="43">
        <f t="shared" si="7"/>
        <v>224</v>
      </c>
      <c r="AG22" s="79">
        <f t="shared" si="8"/>
        <v>-0.59566787003610111</v>
      </c>
    </row>
    <row r="23" spans="1:33" ht="12.95" customHeight="1" x14ac:dyDescent="0.2">
      <c r="A23" s="75" t="s">
        <v>33</v>
      </c>
      <c r="B23" s="36"/>
      <c r="C23" s="36"/>
      <c r="D23" s="72" t="e">
        <f t="shared" si="0"/>
        <v>#DIV/0!</v>
      </c>
      <c r="E23" s="69"/>
      <c r="F23" s="36"/>
      <c r="G23" s="36"/>
      <c r="H23" s="68"/>
      <c r="I23" s="69"/>
      <c r="J23" s="36"/>
      <c r="K23" s="36"/>
      <c r="L23" s="68"/>
      <c r="M23" s="69"/>
      <c r="N23" s="36"/>
      <c r="O23" s="76"/>
      <c r="P23" s="72" t="e">
        <f t="shared" si="3"/>
        <v>#DIV/0!</v>
      </c>
      <c r="Q23" s="69"/>
      <c r="R23" s="81"/>
      <c r="S23" s="81"/>
      <c r="T23" s="72"/>
      <c r="U23" s="69"/>
      <c r="V23" s="36"/>
      <c r="W23" s="36">
        <v>1</v>
      </c>
      <c r="X23" s="72" t="e">
        <f t="shared" si="5"/>
        <v>#DIV/0!</v>
      </c>
      <c r="Y23" s="69"/>
      <c r="Z23" s="77">
        <v>9</v>
      </c>
      <c r="AA23" s="77">
        <v>23</v>
      </c>
      <c r="AB23" s="70">
        <f t="shared" si="6"/>
        <v>1.5555555555555556</v>
      </c>
      <c r="AC23" s="69"/>
      <c r="AE23" s="42">
        <f t="shared" si="7"/>
        <v>9</v>
      </c>
      <c r="AF23" s="43">
        <f t="shared" si="7"/>
        <v>24</v>
      </c>
      <c r="AG23" s="78">
        <f t="shared" si="8"/>
        <v>1.6666666666666667</v>
      </c>
    </row>
    <row r="24" spans="1:33" ht="12.95" customHeight="1" x14ac:dyDescent="0.2">
      <c r="A24" s="75" t="s">
        <v>34</v>
      </c>
      <c r="B24" s="84"/>
      <c r="C24" s="81"/>
      <c r="D24" s="68"/>
      <c r="E24" s="69"/>
      <c r="F24" s="84"/>
      <c r="G24" s="84"/>
      <c r="H24" s="68"/>
      <c r="I24" s="69"/>
      <c r="J24" s="81"/>
      <c r="K24" s="81"/>
      <c r="L24" s="68"/>
      <c r="M24" s="69"/>
      <c r="N24" s="84"/>
      <c r="O24" s="81"/>
      <c r="P24" s="68"/>
      <c r="Q24" s="69"/>
      <c r="R24" s="81"/>
      <c r="S24" s="81"/>
      <c r="T24" s="68"/>
      <c r="U24" s="69"/>
      <c r="V24" s="81"/>
      <c r="W24" s="81"/>
      <c r="X24" s="68"/>
      <c r="Y24" s="69"/>
      <c r="Z24" s="81"/>
      <c r="AA24" s="81"/>
      <c r="AB24" s="68"/>
      <c r="AC24" s="69"/>
      <c r="AE24" s="42">
        <f t="shared" si="7"/>
        <v>0</v>
      </c>
      <c r="AF24" s="43">
        <f t="shared" si="7"/>
        <v>0</v>
      </c>
      <c r="AG24" s="79"/>
    </row>
    <row r="25" spans="1:33" ht="12.95" customHeight="1" x14ac:dyDescent="0.2">
      <c r="A25" s="75" t="s">
        <v>35</v>
      </c>
      <c r="B25" s="57"/>
      <c r="C25" s="61">
        <v>3</v>
      </c>
      <c r="D25" s="68"/>
      <c r="E25" s="69"/>
      <c r="F25" s="57"/>
      <c r="G25" s="57">
        <v>7</v>
      </c>
      <c r="H25" s="68"/>
      <c r="I25" s="69"/>
      <c r="J25" s="61"/>
      <c r="K25" s="61"/>
      <c r="L25" s="68"/>
      <c r="M25" s="69"/>
      <c r="N25" s="36"/>
      <c r="O25" s="76"/>
      <c r="P25" s="72" t="e">
        <f t="shared" si="3"/>
        <v>#DIV/0!</v>
      </c>
      <c r="Q25" s="69"/>
      <c r="R25" s="36">
        <v>6</v>
      </c>
      <c r="S25" s="36">
        <v>8</v>
      </c>
      <c r="T25" s="80" t="s">
        <v>24</v>
      </c>
      <c r="U25" s="69"/>
      <c r="V25" s="36">
        <v>2</v>
      </c>
      <c r="W25" s="36">
        <v>705</v>
      </c>
      <c r="X25" s="72">
        <f t="shared" si="5"/>
        <v>351.5</v>
      </c>
      <c r="Y25" s="69"/>
      <c r="Z25" s="77">
        <v>28</v>
      </c>
      <c r="AA25" s="77">
        <v>722</v>
      </c>
      <c r="AB25" s="70">
        <f t="shared" si="6"/>
        <v>24.785714285714285</v>
      </c>
      <c r="AC25" s="69"/>
      <c r="AE25" s="42">
        <f t="shared" si="7"/>
        <v>36</v>
      </c>
      <c r="AF25" s="43">
        <f t="shared" si="7"/>
        <v>1445</v>
      </c>
      <c r="AG25" s="78">
        <f t="shared" si="8"/>
        <v>39.138888888888886</v>
      </c>
    </row>
    <row r="26" spans="1:33" ht="12.95" customHeight="1" x14ac:dyDescent="0.2">
      <c r="A26" s="75" t="s">
        <v>36</v>
      </c>
      <c r="B26" s="57"/>
      <c r="C26" s="61"/>
      <c r="D26" s="68"/>
      <c r="E26" s="69"/>
      <c r="F26" s="57"/>
      <c r="G26" s="57"/>
      <c r="H26" s="68"/>
      <c r="I26" s="69"/>
      <c r="J26" s="61"/>
      <c r="K26" s="61"/>
      <c r="L26" s="68"/>
      <c r="M26" s="69"/>
      <c r="N26" s="57"/>
      <c r="O26" s="61"/>
      <c r="P26" s="68"/>
      <c r="Q26" s="69"/>
      <c r="R26" s="36"/>
      <c r="S26" s="38">
        <v>9</v>
      </c>
      <c r="T26" s="72" t="e">
        <f t="shared" si="4"/>
        <v>#DIV/0!</v>
      </c>
      <c r="U26" s="69"/>
      <c r="V26" s="36">
        <v>15</v>
      </c>
      <c r="W26" s="36">
        <v>14</v>
      </c>
      <c r="X26" s="80" t="s">
        <v>24</v>
      </c>
      <c r="Y26" s="69"/>
      <c r="Z26" s="77">
        <v>8</v>
      </c>
      <c r="AA26" s="77">
        <v>3</v>
      </c>
      <c r="AB26" s="80" t="s">
        <v>24</v>
      </c>
      <c r="AC26" s="69"/>
      <c r="AE26" s="42">
        <f t="shared" si="7"/>
        <v>23</v>
      </c>
      <c r="AF26" s="43">
        <f t="shared" si="7"/>
        <v>26</v>
      </c>
      <c r="AG26" s="74">
        <f t="shared" si="8"/>
        <v>0.13043478260869565</v>
      </c>
    </row>
    <row r="27" spans="1:33" ht="12.95" customHeight="1" x14ac:dyDescent="0.2">
      <c r="A27" s="75" t="s">
        <v>37</v>
      </c>
      <c r="B27" s="57"/>
      <c r="C27" s="61"/>
      <c r="D27" s="72"/>
      <c r="E27" s="69"/>
      <c r="F27" s="57"/>
      <c r="G27" s="57"/>
      <c r="H27" s="72"/>
      <c r="I27" s="69"/>
      <c r="J27" s="36">
        <v>1</v>
      </c>
      <c r="K27" s="36">
        <v>4</v>
      </c>
      <c r="L27" s="80" t="s">
        <v>24</v>
      </c>
      <c r="M27" s="69"/>
      <c r="N27" s="36"/>
      <c r="O27" s="76"/>
      <c r="P27" s="72" t="e">
        <f t="shared" si="3"/>
        <v>#DIV/0!</v>
      </c>
      <c r="Q27" s="69"/>
      <c r="R27" s="36">
        <v>26</v>
      </c>
      <c r="S27" s="38">
        <v>13</v>
      </c>
      <c r="T27" s="72">
        <f t="shared" si="4"/>
        <v>-0.5</v>
      </c>
      <c r="U27" s="69"/>
      <c r="V27" s="36">
        <v>97</v>
      </c>
      <c r="W27" s="36">
        <v>137</v>
      </c>
      <c r="X27" s="70">
        <f t="shared" si="5"/>
        <v>0.41237113402061853</v>
      </c>
      <c r="Y27" s="69"/>
      <c r="Z27" s="77">
        <v>99</v>
      </c>
      <c r="AA27" s="77">
        <v>84</v>
      </c>
      <c r="AB27" s="70">
        <f t="shared" si="6"/>
        <v>-0.15151515151515152</v>
      </c>
      <c r="AC27" s="69"/>
      <c r="AE27" s="42">
        <f t="shared" si="7"/>
        <v>223</v>
      </c>
      <c r="AF27" s="43">
        <f t="shared" si="7"/>
        <v>238</v>
      </c>
      <c r="AG27" s="74">
        <f t="shared" si="8"/>
        <v>6.726457399103139E-2</v>
      </c>
    </row>
    <row r="28" spans="1:33" ht="12.95" customHeight="1" x14ac:dyDescent="0.2">
      <c r="A28" s="75" t="s">
        <v>38</v>
      </c>
      <c r="B28" s="36"/>
      <c r="C28" s="36">
        <v>2</v>
      </c>
      <c r="D28" s="72"/>
      <c r="E28" s="69"/>
      <c r="F28" s="36"/>
      <c r="G28" s="36">
        <v>3</v>
      </c>
      <c r="H28" s="72"/>
      <c r="I28" s="69"/>
      <c r="J28" s="36">
        <v>3</v>
      </c>
      <c r="K28" s="36"/>
      <c r="L28" s="72">
        <f t="shared" ref="L28" si="11">(K28-J28)/J28</f>
        <v>-1</v>
      </c>
      <c r="M28" s="69"/>
      <c r="N28" s="36">
        <v>7</v>
      </c>
      <c r="O28" s="76"/>
      <c r="P28" s="72">
        <f t="shared" si="3"/>
        <v>-1</v>
      </c>
      <c r="Q28" s="69"/>
      <c r="R28" s="36">
        <v>23</v>
      </c>
      <c r="S28" s="38">
        <v>27</v>
      </c>
      <c r="T28" s="68">
        <f t="shared" si="4"/>
        <v>0.17391304347826086</v>
      </c>
      <c r="U28" s="69"/>
      <c r="V28" s="36">
        <v>48</v>
      </c>
      <c r="W28" s="36">
        <v>209</v>
      </c>
      <c r="X28" s="70">
        <f t="shared" si="5"/>
        <v>3.3541666666666665</v>
      </c>
      <c r="Y28" s="69"/>
      <c r="Z28" s="77">
        <v>816</v>
      </c>
      <c r="AA28" s="77">
        <v>679</v>
      </c>
      <c r="AB28" s="72">
        <f t="shared" si="6"/>
        <v>-0.16789215686274508</v>
      </c>
      <c r="AC28" s="69"/>
      <c r="AE28" s="42">
        <f t="shared" si="7"/>
        <v>897</v>
      </c>
      <c r="AF28" s="43">
        <f t="shared" si="7"/>
        <v>920</v>
      </c>
      <c r="AG28" s="78">
        <f t="shared" si="8"/>
        <v>2.564102564102564E-2</v>
      </c>
    </row>
    <row r="29" spans="1:33" ht="12.95" customHeight="1" x14ac:dyDescent="0.2">
      <c r="A29" s="75" t="s">
        <v>39</v>
      </c>
      <c r="B29" s="57"/>
      <c r="C29" s="61"/>
      <c r="D29" s="68"/>
      <c r="E29" s="69"/>
      <c r="F29" s="57"/>
      <c r="G29" s="57"/>
      <c r="H29" s="68"/>
      <c r="I29" s="69"/>
      <c r="J29" s="61"/>
      <c r="K29" s="61"/>
      <c r="L29" s="68"/>
      <c r="M29" s="69"/>
      <c r="N29" s="57"/>
      <c r="O29" s="61"/>
      <c r="P29" s="68"/>
      <c r="Q29" s="69"/>
      <c r="R29" s="57"/>
      <c r="S29" s="57"/>
      <c r="T29" s="68"/>
      <c r="U29" s="69"/>
      <c r="V29" s="36">
        <v>35</v>
      </c>
      <c r="W29" s="36">
        <v>20</v>
      </c>
      <c r="X29" s="70">
        <f t="shared" si="5"/>
        <v>-0.42857142857142855</v>
      </c>
      <c r="Y29" s="69"/>
      <c r="Z29" s="77">
        <v>46</v>
      </c>
      <c r="AA29" s="77">
        <v>24</v>
      </c>
      <c r="AB29" s="70">
        <f t="shared" si="6"/>
        <v>-0.47826086956521741</v>
      </c>
      <c r="AC29" s="69"/>
      <c r="AE29" s="42">
        <f t="shared" si="7"/>
        <v>81</v>
      </c>
      <c r="AF29" s="43">
        <f t="shared" si="7"/>
        <v>44</v>
      </c>
      <c r="AG29" s="79">
        <f t="shared" si="8"/>
        <v>-0.4567901234567901</v>
      </c>
    </row>
    <row r="30" spans="1:33" ht="12.95" customHeight="1" x14ac:dyDescent="0.2">
      <c r="A30" s="75" t="s">
        <v>40</v>
      </c>
      <c r="B30" s="36"/>
      <c r="C30" s="36"/>
      <c r="D30" s="72" t="e">
        <f>(C30-B30)/B30</f>
        <v>#DIV/0!</v>
      </c>
      <c r="E30" s="69"/>
      <c r="F30" s="36"/>
      <c r="G30" s="36">
        <v>10</v>
      </c>
      <c r="H30" s="68"/>
      <c r="I30" s="69"/>
      <c r="J30" s="36">
        <v>13</v>
      </c>
      <c r="K30" s="36"/>
      <c r="L30" s="80" t="s">
        <v>24</v>
      </c>
      <c r="M30" s="69"/>
      <c r="N30" s="57"/>
      <c r="O30" s="61">
        <v>17</v>
      </c>
      <c r="P30" s="80"/>
      <c r="Q30" s="69"/>
      <c r="R30" s="36">
        <v>17</v>
      </c>
      <c r="S30" s="38">
        <v>16</v>
      </c>
      <c r="T30" s="72">
        <f t="shared" si="4"/>
        <v>-5.8823529411764705E-2</v>
      </c>
      <c r="U30" s="69"/>
      <c r="V30" s="36">
        <v>40</v>
      </c>
      <c r="W30" s="36">
        <v>39</v>
      </c>
      <c r="X30" s="70">
        <f t="shared" si="5"/>
        <v>-2.5000000000000001E-2</v>
      </c>
      <c r="Y30" s="69"/>
      <c r="Z30" s="77">
        <v>17</v>
      </c>
      <c r="AA30" s="77">
        <v>32</v>
      </c>
      <c r="AB30" s="70">
        <f t="shared" si="6"/>
        <v>0.88235294117647056</v>
      </c>
      <c r="AC30" s="69"/>
      <c r="AE30" s="42">
        <f t="shared" si="7"/>
        <v>87</v>
      </c>
      <c r="AF30" s="43">
        <f t="shared" si="7"/>
        <v>114</v>
      </c>
      <c r="AG30" s="74">
        <f t="shared" si="8"/>
        <v>0.31034482758620691</v>
      </c>
    </row>
    <row r="31" spans="1:33" ht="12.95" customHeight="1" x14ac:dyDescent="0.2">
      <c r="A31" s="75" t="s">
        <v>41</v>
      </c>
      <c r="B31" s="36">
        <v>1</v>
      </c>
      <c r="C31" s="36"/>
      <c r="D31" s="72">
        <f t="shared" ref="D31:D32" si="12">(C31-B31)/B31</f>
        <v>-1</v>
      </c>
      <c r="E31" s="69"/>
      <c r="F31" s="57"/>
      <c r="G31" s="57"/>
      <c r="H31" s="68"/>
      <c r="I31" s="69"/>
      <c r="J31" s="36">
        <v>2</v>
      </c>
      <c r="K31" s="36"/>
      <c r="L31" s="80" t="s">
        <v>24</v>
      </c>
      <c r="M31" s="69"/>
      <c r="N31" s="36">
        <v>20</v>
      </c>
      <c r="O31" s="76">
        <v>19</v>
      </c>
      <c r="P31" s="70">
        <f t="shared" ref="P31:P32" si="13">(O31-N31)/N31</f>
        <v>-0.05</v>
      </c>
      <c r="Q31" s="69"/>
      <c r="R31" s="36">
        <v>2</v>
      </c>
      <c r="S31" s="38">
        <v>126</v>
      </c>
      <c r="T31" s="70">
        <f t="shared" si="4"/>
        <v>62</v>
      </c>
      <c r="U31" s="69"/>
      <c r="V31" s="36">
        <v>88</v>
      </c>
      <c r="W31" s="36">
        <v>78</v>
      </c>
      <c r="X31" s="70">
        <f t="shared" si="5"/>
        <v>-0.11363636363636363</v>
      </c>
      <c r="Y31" s="69"/>
      <c r="Z31" s="77">
        <v>66</v>
      </c>
      <c r="AA31" s="77">
        <v>72</v>
      </c>
      <c r="AB31" s="70">
        <f t="shared" si="6"/>
        <v>9.0909090909090912E-2</v>
      </c>
      <c r="AC31" s="69"/>
      <c r="AE31" s="42">
        <f t="shared" si="7"/>
        <v>179</v>
      </c>
      <c r="AF31" s="43">
        <f t="shared" si="7"/>
        <v>295</v>
      </c>
      <c r="AG31" s="74">
        <f t="shared" si="8"/>
        <v>0.64804469273743015</v>
      </c>
    </row>
    <row r="32" spans="1:33" ht="12.95" customHeight="1" x14ac:dyDescent="0.2">
      <c r="A32" s="75" t="s">
        <v>42</v>
      </c>
      <c r="B32" s="57"/>
      <c r="C32" s="61"/>
      <c r="D32" s="72" t="e">
        <f t="shared" si="12"/>
        <v>#DIV/0!</v>
      </c>
      <c r="E32" s="69"/>
      <c r="F32" s="57"/>
      <c r="G32" s="57"/>
      <c r="H32" s="68"/>
      <c r="I32" s="69"/>
      <c r="J32" s="36">
        <v>21</v>
      </c>
      <c r="K32" s="36"/>
      <c r="L32" s="80" t="s">
        <v>24</v>
      </c>
      <c r="M32" s="69"/>
      <c r="N32" s="36"/>
      <c r="O32" s="76"/>
      <c r="P32" s="72" t="e">
        <f t="shared" si="13"/>
        <v>#DIV/0!</v>
      </c>
      <c r="Q32" s="69"/>
      <c r="R32" s="81"/>
      <c r="S32" s="81">
        <v>5</v>
      </c>
      <c r="T32" s="72"/>
      <c r="U32" s="69"/>
      <c r="V32" s="36">
        <v>8</v>
      </c>
      <c r="W32" s="36">
        <v>16</v>
      </c>
      <c r="X32" s="80" t="s">
        <v>24</v>
      </c>
      <c r="Y32" s="69"/>
      <c r="Z32" s="77">
        <v>8</v>
      </c>
      <c r="AA32" s="77">
        <v>10</v>
      </c>
      <c r="AB32" s="80" t="s">
        <v>24</v>
      </c>
      <c r="AC32" s="69"/>
      <c r="AE32" s="42">
        <f t="shared" si="7"/>
        <v>37</v>
      </c>
      <c r="AF32" s="43">
        <f t="shared" si="7"/>
        <v>31</v>
      </c>
      <c r="AG32" s="79">
        <f t="shared" si="8"/>
        <v>-0.16216216216216217</v>
      </c>
    </row>
    <row r="33" spans="1:33" ht="12.95" customHeight="1" x14ac:dyDescent="0.2">
      <c r="A33" s="85" t="s">
        <v>43</v>
      </c>
      <c r="B33" s="57"/>
      <c r="C33" s="61"/>
      <c r="D33" s="72"/>
      <c r="E33" s="69"/>
      <c r="F33" s="57"/>
      <c r="G33" s="57"/>
      <c r="H33" s="72"/>
      <c r="I33" s="69"/>
      <c r="J33" s="61"/>
      <c r="K33" s="61"/>
      <c r="L33" s="72"/>
      <c r="M33" s="69"/>
      <c r="N33" s="36">
        <v>7</v>
      </c>
      <c r="O33" s="76"/>
      <c r="P33" s="80" t="s">
        <v>24</v>
      </c>
      <c r="Q33" s="69"/>
      <c r="R33" s="36">
        <v>2</v>
      </c>
      <c r="S33" s="36"/>
      <c r="T33" s="80" t="s">
        <v>24</v>
      </c>
      <c r="U33" s="69"/>
      <c r="V33" s="36">
        <v>3</v>
      </c>
      <c r="W33" s="36">
        <v>6</v>
      </c>
      <c r="X33" s="72">
        <f t="shared" si="5"/>
        <v>1</v>
      </c>
      <c r="Y33" s="69"/>
      <c r="Z33" s="77">
        <v>11</v>
      </c>
      <c r="AA33" s="77">
        <v>7</v>
      </c>
      <c r="AB33" s="72">
        <f t="shared" si="6"/>
        <v>-0.36363636363636365</v>
      </c>
      <c r="AC33" s="69"/>
      <c r="AE33" s="42">
        <f t="shared" si="7"/>
        <v>23</v>
      </c>
      <c r="AF33" s="43">
        <f t="shared" si="7"/>
        <v>13</v>
      </c>
      <c r="AG33" s="79">
        <f t="shared" si="8"/>
        <v>-0.43478260869565216</v>
      </c>
    </row>
    <row r="34" spans="1:33" ht="12.95" customHeight="1" x14ac:dyDescent="0.2">
      <c r="A34" s="85" t="s">
        <v>44</v>
      </c>
      <c r="B34" s="86"/>
      <c r="C34" s="87"/>
      <c r="D34" s="68"/>
      <c r="E34" s="69"/>
      <c r="F34" s="86"/>
      <c r="G34" s="86"/>
      <c r="H34" s="68"/>
      <c r="I34" s="69"/>
      <c r="J34" s="87"/>
      <c r="K34" s="87"/>
      <c r="L34" s="68"/>
      <c r="M34" s="69"/>
      <c r="N34" s="57"/>
      <c r="O34" s="61"/>
      <c r="P34" s="68"/>
      <c r="Q34" s="69"/>
      <c r="R34" s="57"/>
      <c r="S34" s="57"/>
      <c r="T34" s="68"/>
      <c r="U34" s="69"/>
      <c r="V34" s="36"/>
      <c r="W34" s="36">
        <v>1</v>
      </c>
      <c r="X34" s="72" t="e">
        <f t="shared" si="5"/>
        <v>#DIV/0!</v>
      </c>
      <c r="Y34" s="69"/>
      <c r="Z34" s="77">
        <v>17</v>
      </c>
      <c r="AA34" s="77">
        <v>15</v>
      </c>
      <c r="AB34" s="70">
        <f t="shared" si="6"/>
        <v>-0.11764705882352941</v>
      </c>
      <c r="AC34" s="69"/>
      <c r="AE34" s="42">
        <f t="shared" si="7"/>
        <v>17</v>
      </c>
      <c r="AF34" s="43">
        <f t="shared" si="7"/>
        <v>16</v>
      </c>
      <c r="AG34" s="79">
        <f t="shared" si="8"/>
        <v>-5.8823529411764705E-2</v>
      </c>
    </row>
    <row r="35" spans="1:33" s="92" customFormat="1" ht="12.95" customHeight="1" x14ac:dyDescent="0.2">
      <c r="A35" s="75" t="s">
        <v>45</v>
      </c>
      <c r="B35" s="88"/>
      <c r="C35" s="89"/>
      <c r="D35" s="68"/>
      <c r="E35" s="69"/>
      <c r="F35" s="88"/>
      <c r="G35" s="88"/>
      <c r="H35" s="68"/>
      <c r="I35" s="69"/>
      <c r="J35" s="89"/>
      <c r="K35" s="89"/>
      <c r="L35" s="68"/>
      <c r="M35" s="69"/>
      <c r="N35" s="90"/>
      <c r="O35" s="91"/>
      <c r="P35" s="68"/>
      <c r="Q35" s="69"/>
      <c r="R35" s="90"/>
      <c r="S35" s="90"/>
      <c r="T35" s="68"/>
      <c r="U35" s="69"/>
      <c r="V35" s="90"/>
      <c r="W35" s="90"/>
      <c r="X35" s="68"/>
      <c r="Y35" s="69"/>
      <c r="Z35" s="90"/>
      <c r="AA35" s="90"/>
      <c r="AB35" s="68"/>
      <c r="AC35" s="69"/>
      <c r="AE35" s="42">
        <f t="shared" si="7"/>
        <v>0</v>
      </c>
      <c r="AF35" s="43">
        <f t="shared" si="7"/>
        <v>0</v>
      </c>
      <c r="AG35" s="74"/>
    </row>
    <row r="36" spans="1:33" ht="12.95" customHeight="1" x14ac:dyDescent="0.2">
      <c r="A36" s="75" t="s">
        <v>46</v>
      </c>
      <c r="B36" s="36"/>
      <c r="C36" s="36"/>
      <c r="D36" s="72" t="e">
        <f t="shared" si="0"/>
        <v>#DIV/0!</v>
      </c>
      <c r="E36" s="69"/>
      <c r="F36" s="36"/>
      <c r="G36" s="36"/>
      <c r="H36" s="68"/>
      <c r="I36" s="69"/>
      <c r="J36" s="36">
        <v>1</v>
      </c>
      <c r="K36" s="36"/>
      <c r="L36" s="80" t="s">
        <v>24</v>
      </c>
      <c r="M36" s="69"/>
      <c r="N36" s="84"/>
      <c r="O36" s="81"/>
      <c r="P36" s="80"/>
      <c r="Q36" s="69"/>
      <c r="R36" s="36"/>
      <c r="S36" s="36"/>
      <c r="T36" s="72" t="e">
        <f t="shared" ref="T36:T38" si="14">(S36-R36)/R36</f>
        <v>#DIV/0!</v>
      </c>
      <c r="U36" s="69"/>
      <c r="V36" s="36">
        <v>10</v>
      </c>
      <c r="W36" s="36"/>
      <c r="X36" s="80" t="s">
        <v>24</v>
      </c>
      <c r="Y36" s="69"/>
      <c r="Z36" s="77">
        <v>7</v>
      </c>
      <c r="AA36" s="77">
        <v>13</v>
      </c>
      <c r="AB36" s="80" t="s">
        <v>24</v>
      </c>
      <c r="AC36" s="69"/>
      <c r="AE36" s="42">
        <f t="shared" si="7"/>
        <v>18</v>
      </c>
      <c r="AF36" s="43">
        <f t="shared" si="7"/>
        <v>13</v>
      </c>
      <c r="AG36" s="79">
        <f t="shared" si="8"/>
        <v>-0.27777777777777779</v>
      </c>
    </row>
    <row r="37" spans="1:33" ht="12.95" customHeight="1" x14ac:dyDescent="0.2">
      <c r="A37" s="75" t="s">
        <v>47</v>
      </c>
      <c r="B37" s="86"/>
      <c r="C37" s="87"/>
      <c r="D37" s="68"/>
      <c r="E37" s="69"/>
      <c r="F37" s="86"/>
      <c r="G37" s="86"/>
      <c r="H37" s="68"/>
      <c r="I37" s="69"/>
      <c r="J37" s="87"/>
      <c r="K37" s="87"/>
      <c r="L37" s="68"/>
      <c r="M37" s="69"/>
      <c r="N37" s="57"/>
      <c r="O37" s="61"/>
      <c r="P37" s="68"/>
      <c r="Q37" s="69"/>
      <c r="R37" s="57"/>
      <c r="S37" s="57"/>
      <c r="T37" s="68"/>
      <c r="U37" s="69"/>
      <c r="V37" s="36">
        <v>2</v>
      </c>
      <c r="W37" s="36"/>
      <c r="X37" s="70">
        <f t="shared" ref="X37" si="15">(W37-V37)/V37</f>
        <v>-1</v>
      </c>
      <c r="Y37" s="69"/>
      <c r="Z37" s="57"/>
      <c r="AA37" s="57"/>
      <c r="AB37" s="70"/>
      <c r="AC37" s="69"/>
      <c r="AE37" s="42">
        <f t="shared" si="7"/>
        <v>2</v>
      </c>
      <c r="AF37" s="43">
        <f t="shared" si="7"/>
        <v>0</v>
      </c>
      <c r="AG37" s="79">
        <f t="shared" si="8"/>
        <v>-1</v>
      </c>
    </row>
    <row r="38" spans="1:33" ht="12.95" customHeight="1" x14ac:dyDescent="0.2">
      <c r="A38" s="75" t="s">
        <v>48</v>
      </c>
      <c r="B38" s="88"/>
      <c r="C38" s="89"/>
      <c r="D38" s="68"/>
      <c r="E38" s="69"/>
      <c r="F38" s="88"/>
      <c r="G38" s="88"/>
      <c r="H38" s="68"/>
      <c r="I38" s="69"/>
      <c r="J38" s="89"/>
      <c r="K38" s="89"/>
      <c r="L38" s="68"/>
      <c r="M38" s="69"/>
      <c r="N38" s="57"/>
      <c r="O38" s="61"/>
      <c r="P38" s="68"/>
      <c r="Q38" s="69"/>
      <c r="R38" s="36"/>
      <c r="S38" s="36"/>
      <c r="T38" s="72" t="e">
        <f t="shared" si="14"/>
        <v>#DIV/0!</v>
      </c>
      <c r="U38" s="69"/>
      <c r="V38" s="36">
        <v>10</v>
      </c>
      <c r="W38" s="36">
        <v>2</v>
      </c>
      <c r="X38" s="80" t="s">
        <v>24</v>
      </c>
      <c r="Y38" s="69"/>
      <c r="Z38" s="36"/>
      <c r="AA38" s="36">
        <v>3</v>
      </c>
      <c r="AB38" s="72" t="e">
        <f t="shared" si="6"/>
        <v>#DIV/0!</v>
      </c>
      <c r="AC38" s="69"/>
      <c r="AE38" s="42">
        <f t="shared" si="7"/>
        <v>10</v>
      </c>
      <c r="AF38" s="43">
        <f t="shared" si="7"/>
        <v>5</v>
      </c>
      <c r="AG38" s="79">
        <f t="shared" si="8"/>
        <v>-0.5</v>
      </c>
    </row>
    <row r="39" spans="1:33" ht="12.95" customHeight="1" x14ac:dyDescent="0.2">
      <c r="A39" s="75" t="s">
        <v>49</v>
      </c>
      <c r="B39" s="57"/>
      <c r="C39" s="61"/>
      <c r="D39" s="68"/>
      <c r="E39" s="69"/>
      <c r="F39" s="57"/>
      <c r="G39" s="57"/>
      <c r="H39" s="68"/>
      <c r="I39" s="69"/>
      <c r="J39" s="61"/>
      <c r="K39" s="61"/>
      <c r="L39" s="68"/>
      <c r="M39" s="69"/>
      <c r="N39" s="57"/>
      <c r="O39" s="61"/>
      <c r="P39" s="68"/>
      <c r="Q39" s="69"/>
      <c r="R39" s="57"/>
      <c r="S39" s="57"/>
      <c r="T39" s="68"/>
      <c r="U39" s="69"/>
      <c r="V39" s="36"/>
      <c r="W39" s="36"/>
      <c r="X39" s="72" t="e">
        <f t="shared" ref="X39" si="16">(W39-V39)/V39</f>
        <v>#DIV/0!</v>
      </c>
      <c r="Y39" s="69"/>
      <c r="Z39" s="77">
        <v>4</v>
      </c>
      <c r="AA39" s="77">
        <v>7</v>
      </c>
      <c r="AB39" s="80" t="s">
        <v>24</v>
      </c>
      <c r="AC39" s="69"/>
      <c r="AE39" s="42">
        <f t="shared" si="7"/>
        <v>4</v>
      </c>
      <c r="AF39" s="43">
        <f t="shared" si="7"/>
        <v>7</v>
      </c>
      <c r="AG39" s="79">
        <f t="shared" si="8"/>
        <v>0.75</v>
      </c>
    </row>
    <row r="40" spans="1:33" s="92" customFormat="1" ht="12.95" customHeight="1" x14ac:dyDescent="0.2">
      <c r="A40" s="75" t="s">
        <v>50</v>
      </c>
      <c r="B40" s="88"/>
      <c r="C40" s="89"/>
      <c r="D40" s="68"/>
      <c r="E40" s="69"/>
      <c r="F40" s="88"/>
      <c r="G40" s="88"/>
      <c r="H40" s="68"/>
      <c r="I40" s="69"/>
      <c r="J40" s="89"/>
      <c r="K40" s="89"/>
      <c r="L40" s="68"/>
      <c r="M40" s="69"/>
      <c r="N40" s="57"/>
      <c r="O40" s="61"/>
      <c r="P40" s="68"/>
      <c r="Q40" s="69"/>
      <c r="R40" s="57"/>
      <c r="S40" s="57"/>
      <c r="T40" s="68"/>
      <c r="U40" s="69"/>
      <c r="V40" s="57"/>
      <c r="W40" s="57">
        <v>2</v>
      </c>
      <c r="X40" s="68"/>
      <c r="Y40" s="69"/>
      <c r="Z40" s="57"/>
      <c r="AA40" s="57"/>
      <c r="AB40" s="68"/>
      <c r="AC40" s="69"/>
      <c r="AE40" s="42">
        <f t="shared" si="7"/>
        <v>0</v>
      </c>
      <c r="AF40" s="43">
        <f t="shared" si="7"/>
        <v>2</v>
      </c>
      <c r="AG40" s="79" t="e">
        <f t="shared" si="8"/>
        <v>#DIV/0!</v>
      </c>
    </row>
    <row r="41" spans="1:33" s="92" customFormat="1" ht="12.95" customHeight="1" x14ac:dyDescent="0.2">
      <c r="A41" s="75" t="s">
        <v>51</v>
      </c>
      <c r="B41" s="88"/>
      <c r="C41" s="89"/>
      <c r="D41" s="68"/>
      <c r="E41" s="69"/>
      <c r="F41" s="88"/>
      <c r="G41" s="88"/>
      <c r="H41" s="68"/>
      <c r="I41" s="69"/>
      <c r="J41" s="89"/>
      <c r="K41" s="89"/>
      <c r="L41" s="68"/>
      <c r="M41" s="69"/>
      <c r="N41" s="90"/>
      <c r="O41" s="91"/>
      <c r="P41" s="68"/>
      <c r="Q41" s="69"/>
      <c r="R41" s="90"/>
      <c r="S41" s="90"/>
      <c r="T41" s="68"/>
      <c r="U41" s="69"/>
      <c r="V41" s="90"/>
      <c r="W41" s="90"/>
      <c r="X41" s="68"/>
      <c r="Y41" s="69"/>
      <c r="Z41" s="90"/>
      <c r="AA41" s="90"/>
      <c r="AB41" s="68"/>
      <c r="AC41" s="69"/>
      <c r="AE41" s="42">
        <f t="shared" si="7"/>
        <v>0</v>
      </c>
      <c r="AF41" s="43">
        <f t="shared" si="7"/>
        <v>0</v>
      </c>
      <c r="AG41" s="79"/>
    </row>
    <row r="42" spans="1:33" ht="12.95" customHeight="1" x14ac:dyDescent="0.2">
      <c r="A42" s="75" t="s">
        <v>52</v>
      </c>
      <c r="B42" s="57"/>
      <c r="C42" s="61"/>
      <c r="D42" s="68"/>
      <c r="E42" s="69"/>
      <c r="F42" s="57"/>
      <c r="G42" s="57"/>
      <c r="H42" s="68"/>
      <c r="I42" s="69"/>
      <c r="J42" s="61"/>
      <c r="K42" s="61"/>
      <c r="L42" s="68"/>
      <c r="M42" s="69"/>
      <c r="N42" s="84"/>
      <c r="O42" s="81"/>
      <c r="P42" s="68"/>
      <c r="Q42" s="69"/>
      <c r="R42" s="36">
        <v>6</v>
      </c>
      <c r="S42" s="36">
        <v>8</v>
      </c>
      <c r="T42" s="80" t="s">
        <v>24</v>
      </c>
      <c r="U42" s="69"/>
      <c r="V42" s="36"/>
      <c r="W42" s="36">
        <v>3</v>
      </c>
      <c r="X42" s="72" t="e">
        <f t="shared" ref="X42" si="17">(W42-V42)/V42</f>
        <v>#DIV/0!</v>
      </c>
      <c r="Y42" s="69"/>
      <c r="Z42" s="57"/>
      <c r="AA42" s="57">
        <v>5</v>
      </c>
      <c r="AB42" s="72"/>
      <c r="AC42" s="69"/>
      <c r="AE42" s="42">
        <f t="shared" si="7"/>
        <v>6</v>
      </c>
      <c r="AF42" s="43">
        <f t="shared" si="7"/>
        <v>16</v>
      </c>
      <c r="AG42" s="74">
        <f t="shared" si="8"/>
        <v>1.6666666666666667</v>
      </c>
    </row>
    <row r="43" spans="1:33" ht="12.95" customHeight="1" x14ac:dyDescent="0.2">
      <c r="A43" s="75" t="s">
        <v>53</v>
      </c>
      <c r="B43" s="57"/>
      <c r="C43" s="61"/>
      <c r="D43" s="68"/>
      <c r="E43" s="69"/>
      <c r="F43" s="57"/>
      <c r="G43" s="57"/>
      <c r="H43" s="68"/>
      <c r="I43" s="69"/>
      <c r="J43" s="61"/>
      <c r="K43" s="61"/>
      <c r="L43" s="68"/>
      <c r="M43" s="69"/>
      <c r="N43" s="93"/>
      <c r="O43" s="94"/>
      <c r="P43" s="68"/>
      <c r="Q43" s="69"/>
      <c r="R43" s="94"/>
      <c r="S43" s="94"/>
      <c r="T43" s="68"/>
      <c r="U43" s="69"/>
      <c r="V43" s="36"/>
      <c r="W43" s="36"/>
      <c r="X43" s="68"/>
      <c r="Y43" s="69"/>
      <c r="Z43" s="90"/>
      <c r="AA43" s="90"/>
      <c r="AB43" s="68"/>
      <c r="AC43" s="69"/>
      <c r="AE43" s="42">
        <f t="shared" si="7"/>
        <v>0</v>
      </c>
      <c r="AF43" s="43">
        <f t="shared" si="7"/>
        <v>0</v>
      </c>
      <c r="AG43" s="79"/>
    </row>
    <row r="44" spans="1:33" s="92" customFormat="1" ht="12.95" customHeight="1" x14ac:dyDescent="0.2">
      <c r="A44" s="75" t="s">
        <v>54</v>
      </c>
      <c r="B44" s="88"/>
      <c r="C44" s="89"/>
      <c r="D44" s="68"/>
      <c r="E44" s="69"/>
      <c r="F44" s="88"/>
      <c r="G44" s="88"/>
      <c r="H44" s="68"/>
      <c r="I44" s="69"/>
      <c r="J44" s="89"/>
      <c r="K44" s="89"/>
      <c r="L44" s="68"/>
      <c r="M44" s="69"/>
      <c r="N44" s="36"/>
      <c r="O44" s="76"/>
      <c r="P44" s="72" t="e">
        <f t="shared" ref="P44" si="18">(O44-N44)/N44</f>
        <v>#DIV/0!</v>
      </c>
      <c r="Q44" s="69"/>
      <c r="R44" s="90"/>
      <c r="S44" s="90"/>
      <c r="T44" s="72"/>
      <c r="U44" s="69"/>
      <c r="V44" s="90"/>
      <c r="W44" s="90"/>
      <c r="X44" s="72"/>
      <c r="Y44" s="69"/>
      <c r="Z44" s="36"/>
      <c r="AA44" s="36">
        <v>2</v>
      </c>
      <c r="AB44" s="72" t="e">
        <f t="shared" ref="AB44" si="19">(AA44-Z44)/Z44</f>
        <v>#DIV/0!</v>
      </c>
      <c r="AC44" s="69"/>
      <c r="AE44" s="42">
        <f t="shared" si="7"/>
        <v>0</v>
      </c>
      <c r="AF44" s="43">
        <f t="shared" si="7"/>
        <v>2</v>
      </c>
      <c r="AG44" s="79" t="e">
        <f t="shared" si="8"/>
        <v>#DIV/0!</v>
      </c>
    </row>
    <row r="45" spans="1:33" s="92" customFormat="1" ht="12.95" customHeight="1" x14ac:dyDescent="0.2">
      <c r="A45" s="75" t="s">
        <v>55</v>
      </c>
      <c r="B45" s="88"/>
      <c r="C45" s="89"/>
      <c r="D45" s="68"/>
      <c r="E45" s="69"/>
      <c r="F45" s="88"/>
      <c r="G45" s="88"/>
      <c r="H45" s="68"/>
      <c r="I45" s="69"/>
      <c r="J45" s="89"/>
      <c r="K45" s="89"/>
      <c r="L45" s="68"/>
      <c r="M45" s="69"/>
      <c r="N45" s="90"/>
      <c r="O45" s="91"/>
      <c r="P45" s="68"/>
      <c r="Q45" s="69"/>
      <c r="R45" s="90"/>
      <c r="S45" s="90"/>
      <c r="T45" s="68"/>
      <c r="U45" s="69"/>
      <c r="V45" s="36"/>
      <c r="W45" s="36"/>
      <c r="X45" s="72" t="e">
        <f t="shared" ref="X45:X47" si="20">(W45-V45)/V45</f>
        <v>#DIV/0!</v>
      </c>
      <c r="Y45" s="69"/>
      <c r="Z45" s="77">
        <v>15</v>
      </c>
      <c r="AA45" s="77"/>
      <c r="AB45" s="80" t="s">
        <v>24</v>
      </c>
      <c r="AC45" s="69"/>
      <c r="AE45" s="42">
        <f t="shared" si="7"/>
        <v>15</v>
      </c>
      <c r="AF45" s="43">
        <f t="shared" si="7"/>
        <v>0</v>
      </c>
      <c r="AG45" s="74">
        <f t="shared" si="8"/>
        <v>-1</v>
      </c>
    </row>
    <row r="46" spans="1:33" ht="12.95" customHeight="1" x14ac:dyDescent="0.2">
      <c r="A46" s="75" t="s">
        <v>56</v>
      </c>
      <c r="B46" s="86"/>
      <c r="C46" s="38"/>
      <c r="D46" s="68"/>
      <c r="E46" s="69"/>
      <c r="F46" s="86"/>
      <c r="G46" s="86"/>
      <c r="H46" s="68"/>
      <c r="I46" s="69"/>
      <c r="J46" s="87"/>
      <c r="K46" s="87"/>
      <c r="L46" s="68"/>
      <c r="M46" s="69"/>
      <c r="N46" s="84"/>
      <c r="O46" s="81"/>
      <c r="P46" s="68"/>
      <c r="Q46" s="69"/>
      <c r="R46" s="81"/>
      <c r="S46" s="38">
        <v>175</v>
      </c>
      <c r="T46" s="68"/>
      <c r="U46" s="69"/>
      <c r="V46" s="81"/>
      <c r="W46" s="81"/>
      <c r="X46" s="68"/>
      <c r="Y46" s="69"/>
      <c r="Z46" s="81"/>
      <c r="AA46" s="81"/>
      <c r="AB46" s="68"/>
      <c r="AC46" s="69"/>
      <c r="AE46" s="42">
        <f t="shared" si="7"/>
        <v>0</v>
      </c>
      <c r="AF46" s="43">
        <f t="shared" si="7"/>
        <v>175</v>
      </c>
      <c r="AG46" s="79"/>
    </row>
    <row r="47" spans="1:33" s="92" customFormat="1" ht="12.95" customHeight="1" x14ac:dyDescent="0.2">
      <c r="A47" s="75" t="s">
        <v>57</v>
      </c>
      <c r="B47" s="88"/>
      <c r="C47" s="89"/>
      <c r="D47" s="68"/>
      <c r="E47" s="69"/>
      <c r="F47" s="88"/>
      <c r="G47" s="88"/>
      <c r="H47" s="68"/>
      <c r="I47" s="69"/>
      <c r="J47" s="89"/>
      <c r="K47" s="89"/>
      <c r="L47" s="68"/>
      <c r="M47" s="69"/>
      <c r="N47" s="90"/>
      <c r="O47" s="91"/>
      <c r="P47" s="68"/>
      <c r="Q47" s="69"/>
      <c r="R47" s="90"/>
      <c r="S47" s="90"/>
      <c r="T47" s="68"/>
      <c r="U47" s="69"/>
      <c r="V47" s="36"/>
      <c r="W47" s="36">
        <v>6</v>
      </c>
      <c r="X47" s="72" t="e">
        <f t="shared" si="20"/>
        <v>#DIV/0!</v>
      </c>
      <c r="Y47" s="69"/>
      <c r="Z47" s="36"/>
      <c r="AA47" s="36"/>
      <c r="AB47" s="72" t="e">
        <f t="shared" ref="AB47" si="21">(AA47-Z47)/Z47</f>
        <v>#DIV/0!</v>
      </c>
      <c r="AC47" s="69"/>
      <c r="AE47" s="42">
        <f t="shared" si="7"/>
        <v>0</v>
      </c>
      <c r="AF47" s="43">
        <f t="shared" si="7"/>
        <v>6</v>
      </c>
      <c r="AG47" s="79" t="e">
        <f t="shared" si="8"/>
        <v>#DIV/0!</v>
      </c>
    </row>
    <row r="48" spans="1:33" s="92" customFormat="1" ht="12.95" customHeight="1" x14ac:dyDescent="0.2">
      <c r="A48" s="75" t="s">
        <v>58</v>
      </c>
      <c r="B48" s="88"/>
      <c r="C48" s="89"/>
      <c r="D48" s="68"/>
      <c r="E48" s="69"/>
      <c r="F48" s="88"/>
      <c r="G48" s="88"/>
      <c r="H48" s="68"/>
      <c r="I48" s="69"/>
      <c r="J48" s="89"/>
      <c r="K48" s="89"/>
      <c r="L48" s="68"/>
      <c r="M48" s="69"/>
      <c r="N48" s="90"/>
      <c r="O48" s="91"/>
      <c r="P48" s="68"/>
      <c r="Q48" s="69"/>
      <c r="R48" s="36"/>
      <c r="S48" s="36"/>
      <c r="T48" s="72" t="e">
        <f t="shared" ref="T48" si="22">(S48-R48)/R48</f>
        <v>#DIV/0!</v>
      </c>
      <c r="U48" s="69"/>
      <c r="V48" s="90"/>
      <c r="W48" s="90"/>
      <c r="X48" s="72"/>
      <c r="Y48" s="69"/>
      <c r="Z48" s="90"/>
      <c r="AA48" s="90"/>
      <c r="AB48" s="72"/>
      <c r="AC48" s="69"/>
      <c r="AE48" s="42">
        <f t="shared" si="7"/>
        <v>0</v>
      </c>
      <c r="AF48" s="43">
        <f t="shared" si="7"/>
        <v>0</v>
      </c>
      <c r="AG48" s="74" t="e">
        <f t="shared" si="8"/>
        <v>#DIV/0!</v>
      </c>
    </row>
    <row r="49" spans="1:33" s="92" customFormat="1" ht="12.95" customHeight="1" x14ac:dyDescent="0.2">
      <c r="A49" s="75" t="s">
        <v>59</v>
      </c>
      <c r="B49" s="88"/>
      <c r="C49" s="89"/>
      <c r="D49" s="68"/>
      <c r="E49" s="69"/>
      <c r="F49" s="88"/>
      <c r="G49" s="88"/>
      <c r="H49" s="68"/>
      <c r="I49" s="69"/>
      <c r="J49" s="89"/>
      <c r="K49" s="89"/>
      <c r="L49" s="68"/>
      <c r="M49" s="69"/>
      <c r="N49" s="90"/>
      <c r="O49" s="91"/>
      <c r="P49" s="68"/>
      <c r="Q49" s="69"/>
      <c r="R49" s="90"/>
      <c r="S49" s="90"/>
      <c r="T49" s="68"/>
      <c r="U49" s="69"/>
      <c r="V49" s="90"/>
      <c r="W49" s="90"/>
      <c r="X49" s="68"/>
      <c r="Y49" s="69"/>
      <c r="Z49" s="77">
        <v>1</v>
      </c>
      <c r="AA49" s="77"/>
      <c r="AB49" s="80" t="s">
        <v>24</v>
      </c>
      <c r="AC49" s="69"/>
      <c r="AE49" s="42">
        <f t="shared" si="7"/>
        <v>1</v>
      </c>
      <c r="AF49" s="43">
        <f t="shared" si="7"/>
        <v>0</v>
      </c>
      <c r="AG49" s="95" t="s">
        <v>24</v>
      </c>
    </row>
    <row r="50" spans="1:33" s="92" customFormat="1" ht="8.25" customHeight="1" x14ac:dyDescent="0.2">
      <c r="A50" s="75" t="s">
        <v>60</v>
      </c>
      <c r="B50" s="36">
        <v>1</v>
      </c>
      <c r="C50" s="36"/>
      <c r="D50" s="80" t="s">
        <v>24</v>
      </c>
      <c r="E50" s="69"/>
      <c r="F50" s="36">
        <v>6</v>
      </c>
      <c r="G50" s="36">
        <v>9</v>
      </c>
      <c r="H50" s="80" t="s">
        <v>24</v>
      </c>
      <c r="I50" s="69"/>
      <c r="J50" s="36">
        <v>7</v>
      </c>
      <c r="K50" s="82">
        <v>11</v>
      </c>
      <c r="L50" s="70">
        <f t="shared" ref="L50" si="23">(K50-J50)/J50</f>
        <v>0.5714285714285714</v>
      </c>
      <c r="M50" s="69"/>
      <c r="N50" s="36">
        <v>15</v>
      </c>
      <c r="O50" s="76">
        <v>22</v>
      </c>
      <c r="P50" s="70">
        <f t="shared" ref="P50" si="24">(O50-N50)/N50</f>
        <v>0.46666666666666667</v>
      </c>
      <c r="Q50" s="69"/>
      <c r="R50" s="36">
        <v>24</v>
      </c>
      <c r="S50" s="38">
        <v>17</v>
      </c>
      <c r="T50" s="72">
        <f t="shared" ref="T50" si="25">(S50-R50)/R50</f>
        <v>-0.29166666666666669</v>
      </c>
      <c r="U50" s="69"/>
      <c r="V50" s="36">
        <v>35</v>
      </c>
      <c r="W50" s="36">
        <v>36</v>
      </c>
      <c r="X50" s="70">
        <f t="shared" ref="X50" si="26">(W50-V50)/V50</f>
        <v>2.8571428571428571E-2</v>
      </c>
      <c r="Y50" s="69"/>
      <c r="Z50" s="77">
        <v>4</v>
      </c>
      <c r="AA50" s="77">
        <v>17</v>
      </c>
      <c r="AB50" s="70">
        <f t="shared" ref="AB50" si="27">(AA50-Z50)/Z50</f>
        <v>3.25</v>
      </c>
      <c r="AC50" s="69"/>
      <c r="AE50" s="42">
        <f t="shared" si="7"/>
        <v>92</v>
      </c>
      <c r="AF50" s="43">
        <f t="shared" si="7"/>
        <v>112</v>
      </c>
      <c r="AG50" s="74">
        <f t="shared" si="8"/>
        <v>0.21739130434782608</v>
      </c>
    </row>
    <row r="51" spans="1:33" ht="12.95" customHeight="1" x14ac:dyDescent="0.2">
      <c r="A51" s="75" t="s">
        <v>61</v>
      </c>
      <c r="B51" s="57"/>
      <c r="C51" s="61"/>
      <c r="D51" s="68"/>
      <c r="E51" s="69"/>
      <c r="F51" s="57"/>
      <c r="G51" s="57"/>
      <c r="H51" s="68"/>
      <c r="I51" s="69"/>
      <c r="J51" s="61"/>
      <c r="K51" s="61"/>
      <c r="L51" s="68"/>
      <c r="M51" s="69"/>
      <c r="N51" s="84"/>
      <c r="O51" s="81"/>
      <c r="P51" s="80"/>
      <c r="Q51" s="69"/>
      <c r="R51" s="81"/>
      <c r="S51" s="81"/>
      <c r="T51" s="80"/>
      <c r="U51" s="69"/>
      <c r="V51" s="81"/>
      <c r="W51" s="81"/>
      <c r="X51" s="80"/>
      <c r="Y51" s="69"/>
      <c r="Z51" s="57"/>
      <c r="AA51" s="57">
        <v>4</v>
      </c>
      <c r="AB51" s="80"/>
      <c r="AC51" s="69"/>
      <c r="AE51" s="42">
        <f t="shared" si="7"/>
        <v>0</v>
      </c>
      <c r="AF51" s="43">
        <f t="shared" si="7"/>
        <v>4</v>
      </c>
      <c r="AG51" s="95" t="s">
        <v>24</v>
      </c>
    </row>
    <row r="52" spans="1:33" ht="12.95" customHeight="1" x14ac:dyDescent="0.2">
      <c r="A52" s="75" t="s">
        <v>62</v>
      </c>
      <c r="B52" s="57"/>
      <c r="C52" s="61"/>
      <c r="D52" s="68"/>
      <c r="E52" s="69"/>
      <c r="F52" s="57"/>
      <c r="G52" s="57"/>
      <c r="H52" s="68"/>
      <c r="I52" s="69"/>
      <c r="J52" s="61"/>
      <c r="K52" s="61"/>
      <c r="L52" s="68"/>
      <c r="M52" s="69"/>
      <c r="N52" s="84"/>
      <c r="O52" s="81"/>
      <c r="P52" s="80"/>
      <c r="Q52" s="69"/>
      <c r="R52" s="81"/>
      <c r="S52" s="81"/>
      <c r="T52" s="80"/>
      <c r="U52" s="69"/>
      <c r="V52" s="36">
        <v>1</v>
      </c>
      <c r="W52" s="36">
        <v>8</v>
      </c>
      <c r="X52" s="80" t="s">
        <v>24</v>
      </c>
      <c r="Y52" s="69"/>
      <c r="Z52" s="36"/>
      <c r="AA52" s="36">
        <v>1</v>
      </c>
      <c r="AB52" s="72" t="e">
        <f t="shared" ref="AB52:AB56" si="28">(AA52-Z52)/Z52</f>
        <v>#DIV/0!</v>
      </c>
      <c r="AC52" s="69"/>
      <c r="AE52" s="42">
        <f t="shared" si="7"/>
        <v>1</v>
      </c>
      <c r="AF52" s="43">
        <f t="shared" si="7"/>
        <v>9</v>
      </c>
      <c r="AG52" s="79">
        <f t="shared" si="8"/>
        <v>8</v>
      </c>
    </row>
    <row r="53" spans="1:33" ht="12.95" customHeight="1" x14ac:dyDescent="0.2">
      <c r="A53" s="75" t="s">
        <v>63</v>
      </c>
      <c r="B53" s="57"/>
      <c r="C53" s="61"/>
      <c r="D53" s="68"/>
      <c r="E53" s="69"/>
      <c r="F53" s="57"/>
      <c r="G53" s="57"/>
      <c r="H53" s="68"/>
      <c r="I53" s="69"/>
      <c r="J53" s="61"/>
      <c r="K53" s="61"/>
      <c r="L53" s="68"/>
      <c r="M53" s="69"/>
      <c r="N53" s="84"/>
      <c r="O53" s="81">
        <v>2</v>
      </c>
      <c r="P53" s="80"/>
      <c r="Q53" s="69"/>
      <c r="R53" s="81"/>
      <c r="S53" s="81"/>
      <c r="T53" s="80"/>
      <c r="U53" s="69"/>
      <c r="V53" s="81"/>
      <c r="W53" s="81">
        <v>2</v>
      </c>
      <c r="X53" s="80"/>
      <c r="Y53" s="69"/>
      <c r="Z53" s="36"/>
      <c r="AA53" s="36">
        <v>1</v>
      </c>
      <c r="AB53" s="72" t="e">
        <f t="shared" si="28"/>
        <v>#DIV/0!</v>
      </c>
      <c r="AC53" s="69"/>
      <c r="AE53" s="42">
        <f t="shared" si="7"/>
        <v>0</v>
      </c>
      <c r="AF53" s="43">
        <f t="shared" si="7"/>
        <v>5</v>
      </c>
      <c r="AG53" s="74" t="e">
        <f t="shared" si="8"/>
        <v>#DIV/0!</v>
      </c>
    </row>
    <row r="54" spans="1:33" s="92" customFormat="1" ht="12.95" customHeight="1" x14ac:dyDescent="0.2">
      <c r="A54" s="75" t="s">
        <v>64</v>
      </c>
      <c r="B54" s="36"/>
      <c r="C54" s="36">
        <v>5</v>
      </c>
      <c r="D54" s="72"/>
      <c r="E54" s="69"/>
      <c r="F54" s="36"/>
      <c r="G54" s="36"/>
      <c r="H54" s="72"/>
      <c r="I54" s="69"/>
      <c r="J54" s="36"/>
      <c r="K54" s="36"/>
      <c r="L54" s="72" t="e">
        <f t="shared" ref="L54" si="29">(K54-J54)/J54</f>
        <v>#DIV/0!</v>
      </c>
      <c r="M54" s="69"/>
      <c r="N54" s="57"/>
      <c r="O54" s="61"/>
      <c r="P54" s="72"/>
      <c r="Q54" s="69"/>
      <c r="R54" s="36"/>
      <c r="S54" s="36"/>
      <c r="T54" s="72" t="e">
        <f t="shared" ref="T54" si="30">(S54-R54)/R54</f>
        <v>#DIV/0!</v>
      </c>
      <c r="U54" s="69"/>
      <c r="V54" s="36">
        <v>17</v>
      </c>
      <c r="W54" s="36">
        <v>10</v>
      </c>
      <c r="X54" s="72">
        <f t="shared" ref="X54:X56" si="31">(W54-V54)/V54</f>
        <v>-0.41176470588235292</v>
      </c>
      <c r="Y54" s="69"/>
      <c r="Z54" s="36"/>
      <c r="AA54" s="36">
        <v>10</v>
      </c>
      <c r="AB54" s="72" t="e">
        <f t="shared" si="28"/>
        <v>#DIV/0!</v>
      </c>
      <c r="AC54" s="69"/>
      <c r="AE54" s="42">
        <f t="shared" si="7"/>
        <v>17</v>
      </c>
      <c r="AF54" s="43">
        <f t="shared" si="7"/>
        <v>25</v>
      </c>
      <c r="AG54" s="79">
        <f t="shared" si="8"/>
        <v>0.47058823529411764</v>
      </c>
    </row>
    <row r="55" spans="1:33" s="92" customFormat="1" ht="12.95" customHeight="1" x14ac:dyDescent="0.2">
      <c r="A55" s="96" t="s">
        <v>65</v>
      </c>
      <c r="B55" s="57"/>
      <c r="C55" s="61"/>
      <c r="D55" s="72"/>
      <c r="E55" s="69"/>
      <c r="F55" s="57"/>
      <c r="G55" s="57"/>
      <c r="H55" s="72"/>
      <c r="I55" s="69"/>
      <c r="J55" s="61"/>
      <c r="K55" s="61"/>
      <c r="L55" s="72"/>
      <c r="M55" s="69"/>
      <c r="N55" s="90"/>
      <c r="O55" s="91"/>
      <c r="P55" s="80"/>
      <c r="Q55" s="69"/>
      <c r="R55" s="90"/>
      <c r="S55" s="90"/>
      <c r="T55" s="80"/>
      <c r="U55" s="69"/>
      <c r="V55" s="90"/>
      <c r="W55" s="90"/>
      <c r="X55" s="80"/>
      <c r="Y55" s="69"/>
      <c r="Z55" s="90"/>
      <c r="AA55" s="90"/>
      <c r="AB55" s="80"/>
      <c r="AC55" s="69"/>
      <c r="AE55" s="42">
        <f t="shared" si="7"/>
        <v>0</v>
      </c>
      <c r="AF55" s="43">
        <f t="shared" si="7"/>
        <v>0</v>
      </c>
      <c r="AG55" s="79"/>
    </row>
    <row r="56" spans="1:33" s="92" customFormat="1" ht="12.95" customHeight="1" x14ac:dyDescent="0.2">
      <c r="A56" s="96" t="s">
        <v>66</v>
      </c>
      <c r="B56" s="57"/>
      <c r="C56" s="61"/>
      <c r="D56" s="72"/>
      <c r="E56" s="69"/>
      <c r="F56" s="57"/>
      <c r="G56" s="57"/>
      <c r="H56" s="72"/>
      <c r="I56" s="69"/>
      <c r="J56" s="61"/>
      <c r="K56" s="61"/>
      <c r="L56" s="72"/>
      <c r="M56" s="69"/>
      <c r="N56" s="36">
        <v>7</v>
      </c>
      <c r="O56" s="76">
        <v>2</v>
      </c>
      <c r="P56" s="80" t="s">
        <v>24</v>
      </c>
      <c r="Q56" s="69"/>
      <c r="R56" s="90"/>
      <c r="S56" s="90"/>
      <c r="T56" s="80"/>
      <c r="U56" s="69"/>
      <c r="V56" s="36">
        <v>2</v>
      </c>
      <c r="W56" s="36">
        <v>8</v>
      </c>
      <c r="X56" s="72">
        <f t="shared" si="31"/>
        <v>3</v>
      </c>
      <c r="Y56" s="69"/>
      <c r="Z56" s="77">
        <v>5</v>
      </c>
      <c r="AA56" s="77">
        <v>14</v>
      </c>
      <c r="AB56" s="70">
        <f t="shared" si="28"/>
        <v>1.8</v>
      </c>
      <c r="AC56" s="69"/>
      <c r="AE56" s="42">
        <f t="shared" si="7"/>
        <v>14</v>
      </c>
      <c r="AF56" s="43">
        <f t="shared" si="7"/>
        <v>24</v>
      </c>
      <c r="AG56" s="74">
        <f t="shared" si="8"/>
        <v>0.7142857142857143</v>
      </c>
    </row>
    <row r="57" spans="1:33" s="92" customFormat="1" ht="12.95" customHeight="1" x14ac:dyDescent="0.2">
      <c r="A57" s="96" t="s">
        <v>67</v>
      </c>
      <c r="B57" s="57"/>
      <c r="C57" s="61"/>
      <c r="D57" s="68"/>
      <c r="E57" s="69"/>
      <c r="F57" s="57"/>
      <c r="G57" s="57"/>
      <c r="H57" s="68"/>
      <c r="I57" s="69"/>
      <c r="J57" s="61"/>
      <c r="K57" s="61"/>
      <c r="L57" s="68"/>
      <c r="M57" s="69"/>
      <c r="N57" s="90"/>
      <c r="O57" s="91"/>
      <c r="P57" s="72"/>
      <c r="Q57" s="69"/>
      <c r="R57" s="90"/>
      <c r="S57" s="90"/>
      <c r="T57" s="72"/>
      <c r="U57" s="69"/>
      <c r="V57" s="90"/>
      <c r="W57" s="90"/>
      <c r="X57" s="72"/>
      <c r="Y57" s="69"/>
      <c r="Z57" s="90"/>
      <c r="AA57" s="90">
        <v>2</v>
      </c>
      <c r="AB57" s="72"/>
      <c r="AC57" s="69"/>
      <c r="AE57" s="42">
        <f t="shared" si="7"/>
        <v>0</v>
      </c>
      <c r="AF57" s="43">
        <f t="shared" si="7"/>
        <v>2</v>
      </c>
      <c r="AG57" s="79"/>
    </row>
    <row r="58" spans="1:33" s="92" customFormat="1" ht="12.95" customHeight="1" x14ac:dyDescent="0.2">
      <c r="A58" s="96" t="s">
        <v>68</v>
      </c>
      <c r="B58" s="36"/>
      <c r="C58" s="36"/>
      <c r="D58" s="72" t="e">
        <f t="shared" si="0"/>
        <v>#DIV/0!</v>
      </c>
      <c r="E58" s="69"/>
      <c r="F58" s="36"/>
      <c r="G58" s="36"/>
      <c r="H58" s="80"/>
      <c r="I58" s="69"/>
      <c r="J58" s="36"/>
      <c r="K58" s="36"/>
      <c r="L58" s="80"/>
      <c r="M58" s="69"/>
      <c r="N58" s="90"/>
      <c r="O58" s="91"/>
      <c r="P58" s="72"/>
      <c r="Q58" s="69"/>
      <c r="R58" s="90"/>
      <c r="S58" s="90"/>
      <c r="T58" s="72"/>
      <c r="U58" s="69"/>
      <c r="V58" s="36"/>
      <c r="W58" s="36"/>
      <c r="X58" s="72"/>
      <c r="Y58" s="69"/>
      <c r="Z58" s="90"/>
      <c r="AA58" s="90">
        <v>8</v>
      </c>
      <c r="AB58" s="72"/>
      <c r="AC58" s="69"/>
      <c r="AE58" s="42">
        <f t="shared" si="7"/>
        <v>0</v>
      </c>
      <c r="AF58" s="43">
        <f t="shared" si="7"/>
        <v>8</v>
      </c>
      <c r="AG58" s="79" t="e">
        <f t="shared" si="8"/>
        <v>#DIV/0!</v>
      </c>
    </row>
    <row r="59" spans="1:33" s="92" customFormat="1" ht="12.95" customHeight="1" x14ac:dyDescent="0.2">
      <c r="A59" s="96" t="s">
        <v>69</v>
      </c>
      <c r="B59" s="90"/>
      <c r="C59" s="91"/>
      <c r="D59" s="35"/>
      <c r="E59" s="69"/>
      <c r="F59" s="90"/>
      <c r="G59" s="90"/>
      <c r="H59" s="35"/>
      <c r="I59" s="69"/>
      <c r="J59" s="91"/>
      <c r="K59" s="91"/>
      <c r="L59" s="35"/>
      <c r="M59" s="69"/>
      <c r="N59" s="90"/>
      <c r="O59" s="91"/>
      <c r="P59" s="80"/>
      <c r="Q59" s="69"/>
      <c r="R59" s="90"/>
      <c r="S59" s="90"/>
      <c r="T59" s="80"/>
      <c r="U59" s="69"/>
      <c r="V59" s="90"/>
      <c r="W59" s="90"/>
      <c r="X59" s="80"/>
      <c r="Y59" s="69"/>
      <c r="Z59" s="77">
        <v>6</v>
      </c>
      <c r="AA59" s="77"/>
      <c r="AB59" s="80" t="s">
        <v>24</v>
      </c>
      <c r="AC59" s="69"/>
      <c r="AE59" s="42">
        <f t="shared" si="7"/>
        <v>6</v>
      </c>
      <c r="AF59" s="43">
        <f t="shared" si="7"/>
        <v>0</v>
      </c>
      <c r="AG59" s="95" t="s">
        <v>24</v>
      </c>
    </row>
    <row r="60" spans="1:33" ht="12.95" customHeight="1" x14ac:dyDescent="0.2">
      <c r="A60" s="75" t="s">
        <v>70</v>
      </c>
      <c r="B60" s="57"/>
      <c r="C60" s="61"/>
      <c r="D60" s="97"/>
      <c r="E60" s="69"/>
      <c r="F60" s="57"/>
      <c r="G60" s="57"/>
      <c r="H60" s="97"/>
      <c r="I60" s="69"/>
      <c r="J60" s="61"/>
      <c r="K60" s="61"/>
      <c r="L60" s="97"/>
      <c r="M60" s="69"/>
      <c r="N60" s="84"/>
      <c r="O60" s="81"/>
      <c r="P60" s="80"/>
      <c r="Q60" s="69"/>
      <c r="R60" s="81"/>
      <c r="S60" s="81"/>
      <c r="T60" s="80"/>
      <c r="U60" s="69"/>
      <c r="V60" s="81"/>
      <c r="W60" s="81"/>
      <c r="X60" s="80"/>
      <c r="Y60" s="69"/>
      <c r="Z60" s="81"/>
      <c r="AA60" s="81"/>
      <c r="AB60" s="80"/>
      <c r="AC60" s="69"/>
      <c r="AE60" s="42">
        <f t="shared" si="7"/>
        <v>0</v>
      </c>
      <c r="AF60" s="43">
        <f t="shared" si="7"/>
        <v>0</v>
      </c>
      <c r="AG60" s="95" t="s">
        <v>24</v>
      </c>
    </row>
    <row r="61" spans="1:33" ht="12.95" customHeight="1" x14ac:dyDescent="0.2">
      <c r="A61" s="96" t="s">
        <v>71</v>
      </c>
      <c r="B61" s="90"/>
      <c r="C61" s="91"/>
      <c r="D61" s="35"/>
      <c r="E61" s="69"/>
      <c r="F61" s="90"/>
      <c r="G61" s="90"/>
      <c r="H61" s="35"/>
      <c r="I61" s="69"/>
      <c r="J61" s="91"/>
      <c r="K61" s="91"/>
      <c r="L61" s="35"/>
      <c r="M61" s="69"/>
      <c r="N61" s="93"/>
      <c r="O61" s="94"/>
      <c r="P61" s="80"/>
      <c r="Q61" s="69"/>
      <c r="R61" s="94"/>
      <c r="S61" s="94"/>
      <c r="T61" s="80"/>
      <c r="U61" s="69"/>
      <c r="V61" s="81"/>
      <c r="W61" s="81"/>
      <c r="X61" s="80"/>
      <c r="Y61" s="69"/>
      <c r="Z61" s="94"/>
      <c r="AA61" s="94"/>
      <c r="AB61" s="80"/>
      <c r="AC61" s="69"/>
      <c r="AE61" s="42">
        <f t="shared" si="7"/>
        <v>0</v>
      </c>
      <c r="AF61" s="43">
        <f t="shared" si="7"/>
        <v>0</v>
      </c>
      <c r="AG61" s="95" t="s">
        <v>24</v>
      </c>
    </row>
    <row r="62" spans="1:33" s="92" customFormat="1" ht="12.95" customHeight="1" x14ac:dyDescent="0.2">
      <c r="A62" s="96" t="s">
        <v>72</v>
      </c>
      <c r="B62" s="90"/>
      <c r="C62" s="91"/>
      <c r="D62" s="35"/>
      <c r="E62" s="69"/>
      <c r="F62" s="90"/>
      <c r="G62" s="90"/>
      <c r="H62" s="35"/>
      <c r="I62" s="69"/>
      <c r="J62" s="91"/>
      <c r="K62" s="91"/>
      <c r="L62" s="35"/>
      <c r="M62" s="69"/>
      <c r="N62" s="90"/>
      <c r="O62" s="91"/>
      <c r="P62" s="80"/>
      <c r="Q62" s="69"/>
      <c r="R62" s="90"/>
      <c r="S62" s="90"/>
      <c r="T62" s="80"/>
      <c r="U62" s="69"/>
      <c r="V62" s="36">
        <v>10</v>
      </c>
      <c r="W62" s="36">
        <v>5</v>
      </c>
      <c r="X62" s="70">
        <f t="shared" ref="X62:X63" si="32">(W62-V62)/V62</f>
        <v>-0.5</v>
      </c>
      <c r="Y62" s="69"/>
      <c r="Z62" s="90"/>
      <c r="AA62" s="90">
        <v>2</v>
      </c>
      <c r="AB62" s="70"/>
      <c r="AC62" s="69"/>
      <c r="AE62" s="42">
        <f t="shared" si="7"/>
        <v>10</v>
      </c>
      <c r="AF62" s="43">
        <f t="shared" si="7"/>
        <v>7</v>
      </c>
      <c r="AG62" s="79">
        <f t="shared" si="8"/>
        <v>-0.3</v>
      </c>
    </row>
    <row r="63" spans="1:33" s="92" customFormat="1" ht="12.95" customHeight="1" x14ac:dyDescent="0.2">
      <c r="A63" s="75" t="s">
        <v>73</v>
      </c>
      <c r="B63" s="88"/>
      <c r="C63" s="89">
        <v>2</v>
      </c>
      <c r="D63" s="97"/>
      <c r="E63" s="72"/>
      <c r="F63" s="88"/>
      <c r="G63" s="88"/>
      <c r="H63" s="97"/>
      <c r="I63" s="72"/>
      <c r="J63" s="89"/>
      <c r="K63" s="89"/>
      <c r="L63" s="97"/>
      <c r="M63" s="72"/>
      <c r="N63" s="57"/>
      <c r="O63" s="61"/>
      <c r="P63" s="97"/>
      <c r="Q63" s="72"/>
      <c r="R63" s="36">
        <v>6</v>
      </c>
      <c r="S63" s="36"/>
      <c r="T63" s="80" t="s">
        <v>24</v>
      </c>
      <c r="U63" s="72"/>
      <c r="V63" s="36">
        <v>12</v>
      </c>
      <c r="W63" s="36">
        <v>6</v>
      </c>
      <c r="X63" s="70">
        <f t="shared" si="32"/>
        <v>-0.5</v>
      </c>
      <c r="Y63" s="72"/>
      <c r="Z63" s="77">
        <v>5</v>
      </c>
      <c r="AA63" s="77">
        <v>3</v>
      </c>
      <c r="AB63" s="80" t="s">
        <v>24</v>
      </c>
      <c r="AC63" s="72"/>
      <c r="AD63" s="98"/>
      <c r="AE63" s="42">
        <f t="shared" si="7"/>
        <v>23</v>
      </c>
      <c r="AF63" s="43">
        <f t="shared" si="7"/>
        <v>11</v>
      </c>
      <c r="AG63" s="74">
        <f t="shared" si="8"/>
        <v>-0.52173913043478259</v>
      </c>
    </row>
    <row r="64" spans="1:33" s="92" customFormat="1" ht="12.95" customHeight="1" x14ac:dyDescent="0.2">
      <c r="A64" s="66" t="s">
        <v>74</v>
      </c>
      <c r="B64" s="36">
        <v>1</v>
      </c>
      <c r="C64" s="36"/>
      <c r="D64" s="72"/>
      <c r="E64" s="69"/>
      <c r="F64" s="99"/>
      <c r="G64" s="99"/>
      <c r="H64" s="72"/>
      <c r="I64" s="69"/>
      <c r="J64" s="100"/>
      <c r="K64" s="100"/>
      <c r="L64" s="72"/>
      <c r="M64" s="69"/>
      <c r="N64" s="101"/>
      <c r="O64" s="102"/>
      <c r="P64" s="72"/>
      <c r="Q64" s="69"/>
      <c r="R64" s="101"/>
      <c r="S64" s="101"/>
      <c r="T64" s="72"/>
      <c r="U64" s="69"/>
      <c r="V64" s="67"/>
      <c r="W64" s="67"/>
      <c r="X64" s="103"/>
      <c r="Y64" s="69"/>
      <c r="Z64" s="101"/>
      <c r="AA64" s="101"/>
      <c r="AB64" s="103"/>
      <c r="AC64" s="69"/>
      <c r="AE64" s="42">
        <f t="shared" si="7"/>
        <v>1</v>
      </c>
      <c r="AF64" s="43">
        <f t="shared" si="7"/>
        <v>0</v>
      </c>
      <c r="AG64" s="74">
        <f t="shared" si="8"/>
        <v>-1</v>
      </c>
    </row>
    <row r="65" spans="1:33" s="92" customFormat="1" ht="12.95" customHeight="1" x14ac:dyDescent="0.2">
      <c r="A65" s="66" t="s">
        <v>75</v>
      </c>
      <c r="B65" s="67"/>
      <c r="C65" s="67"/>
      <c r="D65" s="72"/>
      <c r="E65" s="69"/>
      <c r="F65" s="99"/>
      <c r="G65" s="99"/>
      <c r="H65" s="72"/>
      <c r="I65" s="69"/>
      <c r="J65" s="100"/>
      <c r="K65" s="100"/>
      <c r="L65" s="72"/>
      <c r="M65" s="69"/>
      <c r="N65" s="101"/>
      <c r="O65" s="102"/>
      <c r="P65" s="72"/>
      <c r="Q65" s="69"/>
      <c r="R65" s="101"/>
      <c r="S65" s="101"/>
      <c r="T65" s="72"/>
      <c r="U65" s="69"/>
      <c r="V65" s="67"/>
      <c r="W65" s="67">
        <v>10</v>
      </c>
      <c r="X65" s="103"/>
      <c r="Y65" s="69"/>
      <c r="Z65" s="101"/>
      <c r="AA65" s="101"/>
      <c r="AB65" s="103"/>
      <c r="AC65" s="69"/>
      <c r="AE65" s="42">
        <f t="shared" si="7"/>
        <v>0</v>
      </c>
      <c r="AF65" s="43">
        <f t="shared" si="7"/>
        <v>10</v>
      </c>
      <c r="AG65" s="74" t="e">
        <f t="shared" si="8"/>
        <v>#DIV/0!</v>
      </c>
    </row>
    <row r="66" spans="1:33" s="92" customFormat="1" ht="12.95" customHeight="1" x14ac:dyDescent="0.2">
      <c r="A66" s="66" t="s">
        <v>76</v>
      </c>
      <c r="B66" s="67"/>
      <c r="C66" s="67"/>
      <c r="D66" s="72"/>
      <c r="E66" s="69"/>
      <c r="F66" s="99"/>
      <c r="G66" s="99"/>
      <c r="H66" s="72"/>
      <c r="I66" s="69"/>
      <c r="J66" s="100"/>
      <c r="K66" s="100"/>
      <c r="L66" s="72"/>
      <c r="M66" s="69"/>
      <c r="N66" s="101"/>
      <c r="O66" s="102"/>
      <c r="P66" s="72"/>
      <c r="Q66" s="69"/>
      <c r="R66" s="101"/>
      <c r="S66" s="101"/>
      <c r="T66" s="72"/>
      <c r="U66" s="69"/>
      <c r="V66" s="67"/>
      <c r="W66" s="67">
        <v>9</v>
      </c>
      <c r="X66" s="103"/>
      <c r="Y66" s="69"/>
      <c r="Z66" s="101"/>
      <c r="AA66" s="101">
        <v>31</v>
      </c>
      <c r="AB66" s="103"/>
      <c r="AC66" s="69"/>
      <c r="AE66" s="42">
        <f t="shared" si="7"/>
        <v>0</v>
      </c>
      <c r="AF66" s="43">
        <f t="shared" si="7"/>
        <v>40</v>
      </c>
      <c r="AG66" s="74" t="e">
        <f t="shared" si="8"/>
        <v>#DIV/0!</v>
      </c>
    </row>
    <row r="67" spans="1:33" s="92" customFormat="1" ht="12.95" customHeight="1" x14ac:dyDescent="0.2">
      <c r="A67" s="66" t="s">
        <v>77</v>
      </c>
      <c r="B67" s="67"/>
      <c r="C67" s="67"/>
      <c r="D67" s="72"/>
      <c r="E67" s="69"/>
      <c r="F67" s="99"/>
      <c r="G67" s="99"/>
      <c r="H67" s="72"/>
      <c r="I67" s="69"/>
      <c r="J67" s="100"/>
      <c r="K67" s="100"/>
      <c r="L67" s="72"/>
      <c r="M67" s="69"/>
      <c r="N67" s="101"/>
      <c r="O67" s="102"/>
      <c r="P67" s="72"/>
      <c r="Q67" s="69"/>
      <c r="R67" s="101"/>
      <c r="S67" s="101"/>
      <c r="T67" s="72"/>
      <c r="U67" s="69"/>
      <c r="V67" s="67"/>
      <c r="W67" s="67">
        <v>8</v>
      </c>
      <c r="X67" s="103"/>
      <c r="Y67" s="69"/>
      <c r="Z67" s="101"/>
      <c r="AA67" s="101">
        <v>23</v>
      </c>
      <c r="AB67" s="103"/>
      <c r="AC67" s="69"/>
      <c r="AE67" s="42">
        <f t="shared" si="7"/>
        <v>0</v>
      </c>
      <c r="AF67" s="43">
        <f t="shared" si="7"/>
        <v>31</v>
      </c>
      <c r="AG67" s="74" t="e">
        <f t="shared" si="8"/>
        <v>#DIV/0!</v>
      </c>
    </row>
    <row r="68" spans="1:33" s="92" customFormat="1" ht="12.95" customHeight="1" x14ac:dyDescent="0.2">
      <c r="A68" s="66" t="s">
        <v>78</v>
      </c>
      <c r="B68" s="67"/>
      <c r="C68" s="67"/>
      <c r="D68" s="72"/>
      <c r="E68" s="69"/>
      <c r="F68" s="99"/>
      <c r="G68" s="99"/>
      <c r="H68" s="72"/>
      <c r="I68" s="69"/>
      <c r="J68" s="100"/>
      <c r="K68" s="100"/>
      <c r="L68" s="72"/>
      <c r="M68" s="69"/>
      <c r="N68" s="101"/>
      <c r="O68" s="102"/>
      <c r="P68" s="72"/>
      <c r="Q68" s="69"/>
      <c r="R68" s="101"/>
      <c r="S68" s="101"/>
      <c r="T68" s="72"/>
      <c r="U68" s="69"/>
      <c r="V68" s="67"/>
      <c r="W68" s="67">
        <v>3</v>
      </c>
      <c r="X68" s="103"/>
      <c r="Y68" s="69"/>
      <c r="Z68" s="101"/>
      <c r="AA68" s="101"/>
      <c r="AB68" s="103"/>
      <c r="AC68" s="69"/>
      <c r="AE68" s="42">
        <f t="shared" ref="AE68:AF78" si="33">B68+F68+J68+N68+R68+V68+Z68</f>
        <v>0</v>
      </c>
      <c r="AF68" s="43">
        <f t="shared" si="33"/>
        <v>3</v>
      </c>
      <c r="AG68" s="74" t="e">
        <f t="shared" ref="AG68:AG78" si="34">(AF68-AE68)/AE68</f>
        <v>#DIV/0!</v>
      </c>
    </row>
    <row r="69" spans="1:33" s="92" customFormat="1" ht="12.95" customHeight="1" x14ac:dyDescent="0.2">
      <c r="A69" s="66" t="s">
        <v>79</v>
      </c>
      <c r="B69" s="67"/>
      <c r="C69" s="67"/>
      <c r="D69" s="72"/>
      <c r="E69" s="69"/>
      <c r="F69" s="99"/>
      <c r="G69" s="99"/>
      <c r="H69" s="72"/>
      <c r="I69" s="69"/>
      <c r="J69" s="100"/>
      <c r="K69" s="100"/>
      <c r="L69" s="72"/>
      <c r="M69" s="69"/>
      <c r="N69" s="101"/>
      <c r="O69" s="102"/>
      <c r="P69" s="72"/>
      <c r="Q69" s="69"/>
      <c r="R69" s="101"/>
      <c r="S69" s="101"/>
      <c r="T69" s="72"/>
      <c r="U69" s="69"/>
      <c r="V69" s="67"/>
      <c r="W69" s="67">
        <v>3</v>
      </c>
      <c r="X69" s="103"/>
      <c r="Y69" s="69"/>
      <c r="Z69" s="101"/>
      <c r="AA69" s="101"/>
      <c r="AB69" s="103"/>
      <c r="AC69" s="69"/>
      <c r="AE69" s="42">
        <f t="shared" si="33"/>
        <v>0</v>
      </c>
      <c r="AF69" s="43">
        <f t="shared" si="33"/>
        <v>3</v>
      </c>
      <c r="AG69" s="74" t="e">
        <f t="shared" si="34"/>
        <v>#DIV/0!</v>
      </c>
    </row>
    <row r="70" spans="1:33" s="92" customFormat="1" ht="12.95" customHeight="1" x14ac:dyDescent="0.2">
      <c r="A70" s="66" t="s">
        <v>80</v>
      </c>
      <c r="B70" s="67"/>
      <c r="C70" s="67"/>
      <c r="D70" s="72"/>
      <c r="E70" s="69"/>
      <c r="F70" s="99"/>
      <c r="G70" s="99"/>
      <c r="H70" s="72"/>
      <c r="I70" s="69"/>
      <c r="J70" s="100"/>
      <c r="K70" s="100"/>
      <c r="L70" s="72"/>
      <c r="M70" s="69"/>
      <c r="N70" s="101"/>
      <c r="O70" s="102"/>
      <c r="P70" s="72"/>
      <c r="Q70" s="69"/>
      <c r="R70" s="101"/>
      <c r="S70" s="101"/>
      <c r="T70" s="72"/>
      <c r="U70" s="69"/>
      <c r="V70" s="67"/>
      <c r="W70" s="67">
        <v>1</v>
      </c>
      <c r="X70" s="103"/>
      <c r="Y70" s="69"/>
      <c r="Z70" s="101"/>
      <c r="AA70" s="101"/>
      <c r="AB70" s="103"/>
      <c r="AC70" s="69"/>
      <c r="AE70" s="42">
        <f t="shared" si="33"/>
        <v>0</v>
      </c>
      <c r="AF70" s="43">
        <f t="shared" si="33"/>
        <v>1</v>
      </c>
      <c r="AG70" s="74" t="e">
        <f t="shared" si="34"/>
        <v>#DIV/0!</v>
      </c>
    </row>
    <row r="71" spans="1:33" s="92" customFormat="1" ht="12.95" customHeight="1" x14ac:dyDescent="0.2">
      <c r="A71" s="66" t="s">
        <v>81</v>
      </c>
      <c r="B71" s="67"/>
      <c r="C71" s="67"/>
      <c r="D71" s="72"/>
      <c r="E71" s="69"/>
      <c r="F71" s="99"/>
      <c r="G71" s="99"/>
      <c r="H71" s="72"/>
      <c r="I71" s="69"/>
      <c r="J71" s="100"/>
      <c r="K71" s="100"/>
      <c r="L71" s="72"/>
      <c r="M71" s="69"/>
      <c r="N71" s="101"/>
      <c r="O71" s="102"/>
      <c r="P71" s="72"/>
      <c r="Q71" s="69"/>
      <c r="R71" s="101"/>
      <c r="S71" s="101"/>
      <c r="T71" s="72"/>
      <c r="U71" s="69"/>
      <c r="V71" s="67"/>
      <c r="W71" s="67"/>
      <c r="X71" s="103"/>
      <c r="Y71" s="69"/>
      <c r="Z71" s="101"/>
      <c r="AA71" s="101">
        <v>6</v>
      </c>
      <c r="AB71" s="103"/>
      <c r="AC71" s="69"/>
      <c r="AE71" s="42">
        <f t="shared" si="33"/>
        <v>0</v>
      </c>
      <c r="AF71" s="43">
        <f t="shared" si="33"/>
        <v>6</v>
      </c>
      <c r="AG71" s="74" t="e">
        <f t="shared" si="34"/>
        <v>#DIV/0!</v>
      </c>
    </row>
    <row r="72" spans="1:33" s="92" customFormat="1" ht="12.95" customHeight="1" x14ac:dyDescent="0.2">
      <c r="A72" s="66" t="s">
        <v>82</v>
      </c>
      <c r="B72" s="67"/>
      <c r="C72" s="67"/>
      <c r="D72" s="72"/>
      <c r="E72" s="69"/>
      <c r="F72" s="99"/>
      <c r="G72" s="99"/>
      <c r="H72" s="72"/>
      <c r="I72" s="69"/>
      <c r="J72" s="100"/>
      <c r="K72" s="100"/>
      <c r="L72" s="72"/>
      <c r="M72" s="69"/>
      <c r="N72" s="101"/>
      <c r="O72" s="102"/>
      <c r="P72" s="72"/>
      <c r="Q72" s="69"/>
      <c r="R72" s="101"/>
      <c r="S72" s="101"/>
      <c r="T72" s="72"/>
      <c r="U72" s="69"/>
      <c r="V72" s="67"/>
      <c r="W72" s="67"/>
      <c r="X72" s="103"/>
      <c r="Y72" s="69"/>
      <c r="Z72" s="101"/>
      <c r="AA72" s="101">
        <v>3</v>
      </c>
      <c r="AB72" s="103"/>
      <c r="AC72" s="69"/>
      <c r="AE72" s="42">
        <f t="shared" si="33"/>
        <v>0</v>
      </c>
      <c r="AF72" s="43">
        <f t="shared" si="33"/>
        <v>3</v>
      </c>
      <c r="AG72" s="74" t="e">
        <f t="shared" si="34"/>
        <v>#DIV/0!</v>
      </c>
    </row>
    <row r="73" spans="1:33" s="92" customFormat="1" ht="12.95" customHeight="1" x14ac:dyDescent="0.2">
      <c r="A73" s="66" t="s">
        <v>83</v>
      </c>
      <c r="B73" s="67"/>
      <c r="C73" s="67"/>
      <c r="D73" s="72"/>
      <c r="E73" s="69"/>
      <c r="F73" s="99"/>
      <c r="G73" s="99"/>
      <c r="H73" s="72"/>
      <c r="I73" s="69"/>
      <c r="J73" s="100"/>
      <c r="K73" s="100"/>
      <c r="L73" s="72"/>
      <c r="M73" s="69"/>
      <c r="N73" s="101"/>
      <c r="O73" s="102"/>
      <c r="P73" s="72"/>
      <c r="Q73" s="69"/>
      <c r="R73" s="101"/>
      <c r="S73" s="101"/>
      <c r="T73" s="72"/>
      <c r="U73" s="69"/>
      <c r="V73" s="67"/>
      <c r="W73" s="67"/>
      <c r="X73" s="103"/>
      <c r="Y73" s="69"/>
      <c r="Z73" s="101"/>
      <c r="AA73" s="101">
        <v>3</v>
      </c>
      <c r="AB73" s="103"/>
      <c r="AC73" s="69"/>
      <c r="AE73" s="42">
        <f t="shared" si="33"/>
        <v>0</v>
      </c>
      <c r="AF73" s="43">
        <f t="shared" si="33"/>
        <v>3</v>
      </c>
      <c r="AG73" s="74" t="e">
        <f t="shared" si="34"/>
        <v>#DIV/0!</v>
      </c>
    </row>
    <row r="74" spans="1:33" s="92" customFormat="1" ht="12.95" customHeight="1" x14ac:dyDescent="0.2">
      <c r="A74" s="66" t="s">
        <v>84</v>
      </c>
      <c r="B74" s="67"/>
      <c r="C74" s="67"/>
      <c r="D74" s="72"/>
      <c r="E74" s="69"/>
      <c r="F74" s="99"/>
      <c r="G74" s="99"/>
      <c r="H74" s="72"/>
      <c r="I74" s="69"/>
      <c r="J74" s="100"/>
      <c r="K74" s="100"/>
      <c r="L74" s="72"/>
      <c r="M74" s="69"/>
      <c r="N74" s="101"/>
      <c r="O74" s="102"/>
      <c r="P74" s="72"/>
      <c r="Q74" s="69"/>
      <c r="R74" s="101"/>
      <c r="S74" s="101"/>
      <c r="T74" s="72"/>
      <c r="U74" s="69"/>
      <c r="V74" s="67"/>
      <c r="W74" s="67"/>
      <c r="X74" s="103"/>
      <c r="Y74" s="69"/>
      <c r="Z74" s="101"/>
      <c r="AA74" s="101">
        <v>2</v>
      </c>
      <c r="AB74" s="103"/>
      <c r="AC74" s="69"/>
      <c r="AE74" s="42">
        <f t="shared" si="33"/>
        <v>0</v>
      </c>
      <c r="AF74" s="43">
        <f t="shared" si="33"/>
        <v>2</v>
      </c>
      <c r="AG74" s="74" t="e">
        <f t="shared" si="34"/>
        <v>#DIV/0!</v>
      </c>
    </row>
    <row r="75" spans="1:33" ht="12.95" customHeight="1" x14ac:dyDescent="0.2">
      <c r="A75" s="66" t="s">
        <v>85</v>
      </c>
      <c r="B75" s="101"/>
      <c r="C75" s="102"/>
      <c r="D75" s="72"/>
      <c r="E75" s="69"/>
      <c r="F75" s="101"/>
      <c r="G75" s="101"/>
      <c r="H75" s="72"/>
      <c r="I75" s="69"/>
      <c r="J75" s="102"/>
      <c r="K75" s="102"/>
      <c r="L75" s="72"/>
      <c r="M75" s="69"/>
      <c r="N75" s="101"/>
      <c r="O75" s="102">
        <v>13</v>
      </c>
      <c r="P75" s="72"/>
      <c r="Q75" s="69"/>
      <c r="R75" s="101"/>
      <c r="S75" s="101"/>
      <c r="T75" s="72"/>
      <c r="U75" s="69"/>
      <c r="V75" s="101"/>
      <c r="W75" s="101"/>
      <c r="X75" s="104"/>
      <c r="Y75" s="69"/>
      <c r="Z75" s="101"/>
      <c r="AA75" s="101"/>
      <c r="AB75" s="104"/>
      <c r="AC75" s="69"/>
      <c r="AE75" s="42">
        <f t="shared" si="33"/>
        <v>0</v>
      </c>
      <c r="AF75" s="43">
        <f t="shared" si="33"/>
        <v>13</v>
      </c>
      <c r="AG75" s="74" t="e">
        <f t="shared" si="34"/>
        <v>#DIV/0!</v>
      </c>
    </row>
    <row r="76" spans="1:33" ht="12.95" customHeight="1" x14ac:dyDescent="0.2">
      <c r="A76" s="32" t="s">
        <v>86</v>
      </c>
      <c r="B76" s="105"/>
      <c r="C76" s="106"/>
      <c r="D76" s="69"/>
      <c r="E76" s="69"/>
      <c r="F76" s="105"/>
      <c r="G76" s="105"/>
      <c r="H76" s="69"/>
      <c r="I76" s="69"/>
      <c r="J76" s="106"/>
      <c r="K76" s="106"/>
      <c r="L76" s="69"/>
      <c r="M76" s="69"/>
      <c r="N76" s="105"/>
      <c r="O76" s="106"/>
      <c r="P76" s="69"/>
      <c r="Q76" s="69"/>
      <c r="R76" s="105"/>
      <c r="S76" s="38">
        <v>13</v>
      </c>
      <c r="T76" s="69"/>
      <c r="U76" s="69"/>
      <c r="V76" s="105"/>
      <c r="W76" s="105">
        <v>18</v>
      </c>
      <c r="X76" s="107"/>
      <c r="Y76" s="69"/>
      <c r="Z76" s="105"/>
      <c r="AA76" s="105">
        <v>8</v>
      </c>
      <c r="AB76" s="107"/>
      <c r="AC76" s="69"/>
      <c r="AE76" s="42">
        <f t="shared" si="33"/>
        <v>0</v>
      </c>
      <c r="AF76" s="43">
        <f t="shared" si="33"/>
        <v>39</v>
      </c>
      <c r="AG76" s="74" t="e">
        <f t="shared" si="34"/>
        <v>#DIV/0!</v>
      </c>
    </row>
    <row r="77" spans="1:33" ht="12.95" customHeight="1" x14ac:dyDescent="0.2">
      <c r="A77" s="32" t="s">
        <v>87</v>
      </c>
      <c r="B77" s="105"/>
      <c r="C77" s="106"/>
      <c r="D77" s="69"/>
      <c r="E77" s="69"/>
      <c r="F77" s="105"/>
      <c r="G77" s="105"/>
      <c r="H77" s="69"/>
      <c r="I77" s="69"/>
      <c r="J77" s="106"/>
      <c r="K77" s="106"/>
      <c r="L77" s="69"/>
      <c r="M77" s="69"/>
      <c r="N77" s="105"/>
      <c r="O77" s="106"/>
      <c r="P77" s="69"/>
      <c r="Q77" s="69"/>
      <c r="R77" s="105"/>
      <c r="S77" s="108">
        <v>9</v>
      </c>
      <c r="T77" s="69"/>
      <c r="U77" s="69"/>
      <c r="V77" s="105"/>
      <c r="W77" s="105"/>
      <c r="X77" s="107"/>
      <c r="Y77" s="69"/>
      <c r="Z77" s="105"/>
      <c r="AA77" s="105"/>
      <c r="AB77" s="107"/>
      <c r="AC77" s="69"/>
      <c r="AE77" s="42">
        <f t="shared" si="33"/>
        <v>0</v>
      </c>
      <c r="AF77" s="43">
        <f t="shared" si="33"/>
        <v>9</v>
      </c>
      <c r="AG77" s="74" t="e">
        <f t="shared" si="34"/>
        <v>#DIV/0!</v>
      </c>
    </row>
    <row r="78" spans="1:33" ht="12.95" customHeight="1" thickBot="1" x14ac:dyDescent="0.25">
      <c r="A78" s="109" t="s">
        <v>88</v>
      </c>
      <c r="B78" s="110"/>
      <c r="C78" s="111"/>
      <c r="D78" s="112"/>
      <c r="E78" s="113"/>
      <c r="F78" s="110"/>
      <c r="G78" s="110"/>
      <c r="H78" s="112"/>
      <c r="I78" s="113"/>
      <c r="J78" s="111"/>
      <c r="K78" s="111"/>
      <c r="L78" s="112"/>
      <c r="M78" s="113"/>
      <c r="N78" s="114"/>
      <c r="O78" s="115"/>
      <c r="P78" s="112"/>
      <c r="Q78" s="113"/>
      <c r="R78" s="115"/>
      <c r="S78" s="115"/>
      <c r="T78" s="116"/>
      <c r="U78" s="113"/>
      <c r="V78" s="115"/>
      <c r="W78" s="115"/>
      <c r="X78" s="116"/>
      <c r="Y78" s="113"/>
      <c r="Z78" s="110"/>
      <c r="AA78" s="110"/>
      <c r="AB78" s="117"/>
      <c r="AC78" s="113"/>
      <c r="AD78" s="118"/>
      <c r="AE78" s="42">
        <f t="shared" si="33"/>
        <v>0</v>
      </c>
      <c r="AF78" s="43">
        <f t="shared" si="33"/>
        <v>0</v>
      </c>
      <c r="AG78" s="74" t="e">
        <f t="shared" si="34"/>
        <v>#DIV/0!</v>
      </c>
    </row>
    <row r="79" spans="1:33" s="141" customFormat="1" ht="20.100000000000001" customHeight="1" thickBot="1" x14ac:dyDescent="0.25">
      <c r="A79" s="119" t="s">
        <v>89</v>
      </c>
      <c r="B79" s="120">
        <f>SUM(B3:B78)</f>
        <v>102354</v>
      </c>
      <c r="C79" s="121">
        <f>SUM(C3:C78)</f>
        <v>105114</v>
      </c>
      <c r="D79" s="122">
        <f>(C79-B79)/B79</f>
        <v>2.6965238290638373E-2</v>
      </c>
      <c r="E79" s="123"/>
      <c r="F79" s="124">
        <f>SUM(F3:F78)</f>
        <v>106860</v>
      </c>
      <c r="G79" s="125">
        <f>SUM(G3:G78)</f>
        <v>107736</v>
      </c>
      <c r="H79" s="126">
        <f>(G79-F79)/F79</f>
        <v>8.1976417742841094E-3</v>
      </c>
      <c r="I79" s="123"/>
      <c r="J79" s="120">
        <f>SUM(J3:J78)</f>
        <v>155345</v>
      </c>
      <c r="K79" s="121">
        <f>SUM(K3:K78)</f>
        <v>151770</v>
      </c>
      <c r="L79" s="122">
        <f>(K79-J79)/J79</f>
        <v>-2.3013292993015546E-2</v>
      </c>
      <c r="M79" s="123"/>
      <c r="N79" s="127">
        <f>SUM(N3:N78)</f>
        <v>336925</v>
      </c>
      <c r="O79" s="128">
        <f>SUM(O3:O78)</f>
        <v>347816</v>
      </c>
      <c r="P79" s="129">
        <f>(O79-N79)/N79</f>
        <v>3.2324701343028867E-2</v>
      </c>
      <c r="Q79" s="123"/>
      <c r="R79" s="130">
        <f>SUM(R3:R78)</f>
        <v>531964</v>
      </c>
      <c r="S79" s="131">
        <f>SUM(S3:S78)</f>
        <v>536959</v>
      </c>
      <c r="T79" s="132">
        <f>(S79-R79)/R79</f>
        <v>9.3897331398365303E-3</v>
      </c>
      <c r="U79" s="123"/>
      <c r="V79" s="133">
        <f>SUM(V3:V78)</f>
        <v>624370</v>
      </c>
      <c r="W79" s="133">
        <f>SUM(W3:W78)</f>
        <v>635629</v>
      </c>
      <c r="X79" s="134">
        <f>(W79-V79)/V79</f>
        <v>1.8032576837452151E-2</v>
      </c>
      <c r="Y79" s="123"/>
      <c r="Z79" s="130">
        <f>SUM(Z3:Z78)</f>
        <v>725954</v>
      </c>
      <c r="AA79" s="135">
        <f>SUM(AA3:AA78)</f>
        <v>734901</v>
      </c>
      <c r="AB79" s="136">
        <f>(AA79-Z79)/Z79</f>
        <v>1.2324472349487709E-2</v>
      </c>
      <c r="AC79" s="123"/>
      <c r="AD79" s="137"/>
      <c r="AE79" s="138">
        <f>SUM(AE3:AE78)</f>
        <v>2583772</v>
      </c>
      <c r="AF79" s="139">
        <f>SUM(AF3:AF78)</f>
        <v>2619925</v>
      </c>
      <c r="AG79" s="140">
        <f>(AF79-AE79)/AE79</f>
        <v>1.3992333688885861E-2</v>
      </c>
    </row>
  </sheetData>
  <mergeCells count="8">
    <mergeCell ref="Z1:AB1"/>
    <mergeCell ref="AE1:AG1"/>
    <mergeCell ref="B1:D1"/>
    <mergeCell ref="F1:H1"/>
    <mergeCell ref="J1:L1"/>
    <mergeCell ref="N1:P1"/>
    <mergeCell ref="R1:T1"/>
    <mergeCell ref="V1:X1"/>
  </mergeCells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ACUM JULIO WEB</vt:lpstr>
      <vt:lpstr>'ACUM JULIO WEB'!Área_de_impresión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fecoev fecoev</dc:creator>
  <cp:lastModifiedBy>fecoev fecoev</cp:lastModifiedBy>
  <dcterms:created xsi:type="dcterms:W3CDTF">2025-08-13T07:52:04Z</dcterms:created>
  <dcterms:modified xsi:type="dcterms:W3CDTF">2025-08-13T07:52:22Z</dcterms:modified>
</cp:coreProperties>
</file>