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MON\WEB SIT\Actualidad SIT Eivissa\"/>
    </mc:Choice>
  </mc:AlternateContent>
  <xr:revisionPtr revIDLastSave="0" documentId="8_{A230775D-581B-46E4-AED6-D268997BF566}" xr6:coauthVersionLast="47" xr6:coauthVersionMax="47" xr10:uidLastSave="{00000000-0000-0000-0000-000000000000}"/>
  <bookViews>
    <workbookView xWindow="-26745" yWindow="1665" windowWidth="24105" windowHeight="14490" xr2:uid="{C3D8E3AF-A3A6-4188-B57F-0A62708C121B}"/>
  </bookViews>
  <sheets>
    <sheet name="ACUM OCTUBRE 2025" sheetId="1" r:id="rId1"/>
  </sheets>
  <definedNames>
    <definedName name="_xlnm._FilterDatabase" localSheetId="0" hidden="1">'ACUM OCTUBRE 2025'!$A$1:$A$85</definedName>
    <definedName name="_xlnm.Print_Area" localSheetId="0">'ACUM OCTUBRE 2025'!$A$1:$AZ$85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H3" i="1"/>
  <c r="L3" i="1"/>
  <c r="P3" i="1"/>
  <c r="T3" i="1"/>
  <c r="X3" i="1"/>
  <c r="AB3" i="1"/>
  <c r="AF3" i="1"/>
  <c r="AJ3" i="1"/>
  <c r="AN3" i="1"/>
  <c r="AR3" i="1"/>
  <c r="AV3" i="1"/>
  <c r="AX3" i="1"/>
  <c r="AY3" i="1"/>
  <c r="AZ3" i="1" s="1"/>
  <c r="D4" i="1"/>
  <c r="H4" i="1"/>
  <c r="L4" i="1"/>
  <c r="P4" i="1"/>
  <c r="T4" i="1"/>
  <c r="X4" i="1"/>
  <c r="AB4" i="1"/>
  <c r="AF4" i="1"/>
  <c r="AJ4" i="1"/>
  <c r="AN4" i="1"/>
  <c r="AR4" i="1"/>
  <c r="AV4" i="1"/>
  <c r="AX4" i="1"/>
  <c r="AY4" i="1"/>
  <c r="AZ4" i="1" s="1"/>
  <c r="D5" i="1"/>
  <c r="H5" i="1"/>
  <c r="L5" i="1"/>
  <c r="P5" i="1"/>
  <c r="T5" i="1"/>
  <c r="X5" i="1"/>
  <c r="AB5" i="1"/>
  <c r="AF5" i="1"/>
  <c r="AJ5" i="1"/>
  <c r="AN5" i="1"/>
  <c r="AR5" i="1"/>
  <c r="AV5" i="1"/>
  <c r="AX5" i="1"/>
  <c r="AY5" i="1"/>
  <c r="AZ5" i="1" s="1"/>
  <c r="D6" i="1"/>
  <c r="H6" i="1"/>
  <c r="L6" i="1"/>
  <c r="P6" i="1"/>
  <c r="T6" i="1"/>
  <c r="X6" i="1"/>
  <c r="AB6" i="1"/>
  <c r="AF6" i="1"/>
  <c r="AJ6" i="1"/>
  <c r="AN6" i="1"/>
  <c r="AR6" i="1"/>
  <c r="AV6" i="1"/>
  <c r="AX6" i="1"/>
  <c r="AY6" i="1"/>
  <c r="AZ6" i="1" s="1"/>
  <c r="D7" i="1"/>
  <c r="H7" i="1"/>
  <c r="L7" i="1"/>
  <c r="P7" i="1"/>
  <c r="T7" i="1"/>
  <c r="X7" i="1"/>
  <c r="AB7" i="1"/>
  <c r="AF7" i="1"/>
  <c r="AJ7" i="1"/>
  <c r="AN7" i="1"/>
  <c r="AR7" i="1"/>
  <c r="AV7" i="1"/>
  <c r="AX7" i="1"/>
  <c r="AY7" i="1"/>
  <c r="AZ7" i="1"/>
  <c r="D8" i="1"/>
  <c r="H8" i="1"/>
  <c r="L8" i="1"/>
  <c r="P8" i="1"/>
  <c r="T8" i="1"/>
  <c r="X8" i="1"/>
  <c r="AB8" i="1"/>
  <c r="AF8" i="1"/>
  <c r="AJ8" i="1"/>
  <c r="AN8" i="1"/>
  <c r="AR8" i="1"/>
  <c r="AV8" i="1"/>
  <c r="AX8" i="1"/>
  <c r="AY8" i="1"/>
  <c r="AZ8" i="1"/>
  <c r="D9" i="1"/>
  <c r="H9" i="1"/>
  <c r="L9" i="1"/>
  <c r="P9" i="1"/>
  <c r="T9" i="1"/>
  <c r="X9" i="1"/>
  <c r="AB9" i="1"/>
  <c r="AF9" i="1"/>
  <c r="AJ9" i="1"/>
  <c r="AN9" i="1"/>
  <c r="AR9" i="1"/>
  <c r="AV9" i="1"/>
  <c r="AX9" i="1"/>
  <c r="AY9" i="1"/>
  <c r="AZ9" i="1"/>
  <c r="D10" i="1"/>
  <c r="H10" i="1"/>
  <c r="L10" i="1"/>
  <c r="P10" i="1"/>
  <c r="T10" i="1"/>
  <c r="X10" i="1"/>
  <c r="AB10" i="1"/>
  <c r="AF10" i="1"/>
  <c r="AJ10" i="1"/>
  <c r="AN10" i="1"/>
  <c r="AR10" i="1"/>
  <c r="AV10" i="1"/>
  <c r="AX10" i="1"/>
  <c r="AY10" i="1"/>
  <c r="AZ10" i="1"/>
  <c r="D11" i="1"/>
  <c r="H11" i="1"/>
  <c r="L11" i="1"/>
  <c r="P11" i="1"/>
  <c r="T11" i="1"/>
  <c r="X11" i="1"/>
  <c r="AB11" i="1"/>
  <c r="AF11" i="1"/>
  <c r="AJ11" i="1"/>
  <c r="AN11" i="1"/>
  <c r="AR11" i="1"/>
  <c r="AV11" i="1"/>
  <c r="AX11" i="1"/>
  <c r="AY11" i="1"/>
  <c r="AZ11" i="1"/>
  <c r="D12" i="1"/>
  <c r="H12" i="1"/>
  <c r="L12" i="1"/>
  <c r="P12" i="1"/>
  <c r="T12" i="1"/>
  <c r="X12" i="1"/>
  <c r="AB12" i="1"/>
  <c r="AF12" i="1"/>
  <c r="AJ12" i="1"/>
  <c r="AN12" i="1"/>
  <c r="AR12" i="1"/>
  <c r="AV12" i="1"/>
  <c r="AX12" i="1"/>
  <c r="AY12" i="1"/>
  <c r="AZ12" i="1"/>
  <c r="D13" i="1"/>
  <c r="H13" i="1"/>
  <c r="L13" i="1"/>
  <c r="P13" i="1"/>
  <c r="T13" i="1"/>
  <c r="X13" i="1"/>
  <c r="AB13" i="1"/>
  <c r="AF13" i="1"/>
  <c r="AJ13" i="1"/>
  <c r="AN13" i="1"/>
  <c r="AR13" i="1"/>
  <c r="AV13" i="1"/>
  <c r="AX13" i="1"/>
  <c r="AY13" i="1"/>
  <c r="AZ13" i="1"/>
  <c r="D14" i="1"/>
  <c r="P14" i="1"/>
  <c r="X14" i="1"/>
  <c r="AB14" i="1"/>
  <c r="AF14" i="1"/>
  <c r="AJ14" i="1"/>
  <c r="AN14" i="1"/>
  <c r="AR14" i="1"/>
  <c r="AV14" i="1"/>
  <c r="AX14" i="1"/>
  <c r="AY14" i="1"/>
  <c r="AZ14" i="1"/>
  <c r="D15" i="1"/>
  <c r="P15" i="1"/>
  <c r="T15" i="1"/>
  <c r="X15" i="1"/>
  <c r="AB15" i="1"/>
  <c r="AF15" i="1"/>
  <c r="AJ15" i="1"/>
  <c r="AN15" i="1"/>
  <c r="AR15" i="1"/>
  <c r="AV15" i="1"/>
  <c r="AX15" i="1"/>
  <c r="AY15" i="1"/>
  <c r="AZ15" i="1" s="1"/>
  <c r="X16" i="1"/>
  <c r="AB16" i="1"/>
  <c r="AF16" i="1"/>
  <c r="AJ16" i="1"/>
  <c r="AX16" i="1"/>
  <c r="AZ16" i="1" s="1"/>
  <c r="AY16" i="1"/>
  <c r="P17" i="1"/>
  <c r="X17" i="1"/>
  <c r="AB17" i="1"/>
  <c r="AF17" i="1"/>
  <c r="AX17" i="1"/>
  <c r="AY17" i="1"/>
  <c r="AZ17" i="1"/>
  <c r="H18" i="1"/>
  <c r="P18" i="1"/>
  <c r="T18" i="1"/>
  <c r="X18" i="1"/>
  <c r="AB18" i="1"/>
  <c r="AF18" i="1"/>
  <c r="AJ18" i="1"/>
  <c r="AN18" i="1"/>
  <c r="AR18" i="1"/>
  <c r="AV18" i="1"/>
  <c r="AX18" i="1"/>
  <c r="AY18" i="1"/>
  <c r="AZ18" i="1" s="1"/>
  <c r="P19" i="1"/>
  <c r="T19" i="1"/>
  <c r="X19" i="1"/>
  <c r="AB19" i="1"/>
  <c r="AF19" i="1"/>
  <c r="AJ19" i="1"/>
  <c r="AX19" i="1"/>
  <c r="AY19" i="1"/>
  <c r="AZ19" i="1" s="1"/>
  <c r="T20" i="1"/>
  <c r="X20" i="1"/>
  <c r="AB20" i="1"/>
  <c r="AF20" i="1"/>
  <c r="AJ20" i="1"/>
  <c r="AN20" i="1"/>
  <c r="AR20" i="1"/>
  <c r="AV20" i="1"/>
  <c r="AX20" i="1"/>
  <c r="AY20" i="1"/>
  <c r="AZ20" i="1"/>
  <c r="L21" i="1"/>
  <c r="P21" i="1"/>
  <c r="T21" i="1"/>
  <c r="X21" i="1"/>
  <c r="AB21" i="1"/>
  <c r="AF21" i="1"/>
  <c r="AJ21" i="1"/>
  <c r="AN21" i="1"/>
  <c r="AR21" i="1"/>
  <c r="AV21" i="1"/>
  <c r="AX21" i="1"/>
  <c r="AY21" i="1"/>
  <c r="AZ21" i="1" s="1"/>
  <c r="L22" i="1"/>
  <c r="X22" i="1"/>
  <c r="AB22" i="1"/>
  <c r="AF22" i="1"/>
  <c r="AJ22" i="1"/>
  <c r="AN22" i="1"/>
  <c r="AR22" i="1"/>
  <c r="AV22" i="1"/>
  <c r="AX22" i="1"/>
  <c r="AY22" i="1"/>
  <c r="AZ22" i="1"/>
  <c r="D23" i="1"/>
  <c r="P23" i="1"/>
  <c r="X23" i="1"/>
  <c r="AB23" i="1"/>
  <c r="AX23" i="1"/>
  <c r="AY23" i="1"/>
  <c r="AZ23" i="1" s="1"/>
  <c r="AX24" i="1"/>
  <c r="AY24" i="1"/>
  <c r="P25" i="1"/>
  <c r="X25" i="1"/>
  <c r="AB25" i="1"/>
  <c r="AF25" i="1"/>
  <c r="AJ25" i="1"/>
  <c r="AN25" i="1"/>
  <c r="AR25" i="1"/>
  <c r="AV25" i="1"/>
  <c r="AX25" i="1"/>
  <c r="AZ25" i="1" s="1"/>
  <c r="AY25" i="1"/>
  <c r="T26" i="1"/>
  <c r="AF26" i="1"/>
  <c r="AX26" i="1"/>
  <c r="AY26" i="1"/>
  <c r="AZ26" i="1" s="1"/>
  <c r="P27" i="1"/>
  <c r="T27" i="1"/>
  <c r="X27" i="1"/>
  <c r="AB27" i="1"/>
  <c r="AF27" i="1"/>
  <c r="AJ27" i="1"/>
  <c r="AN27" i="1"/>
  <c r="AR27" i="1"/>
  <c r="AV27" i="1"/>
  <c r="AX27" i="1"/>
  <c r="AY27" i="1"/>
  <c r="AZ27" i="1" s="1"/>
  <c r="L28" i="1"/>
  <c r="P28" i="1"/>
  <c r="T28" i="1"/>
  <c r="X28" i="1"/>
  <c r="AB28" i="1"/>
  <c r="AF28" i="1"/>
  <c r="AJ28" i="1"/>
  <c r="AN28" i="1"/>
  <c r="AR28" i="1"/>
  <c r="AV28" i="1"/>
  <c r="AX28" i="1"/>
  <c r="AY28" i="1"/>
  <c r="AZ28" i="1" s="1"/>
  <c r="X29" i="1"/>
  <c r="AB29" i="1"/>
  <c r="AF29" i="1"/>
  <c r="AJ29" i="1"/>
  <c r="AX29" i="1"/>
  <c r="AY29" i="1"/>
  <c r="AZ29" i="1"/>
  <c r="D30" i="1"/>
  <c r="T30" i="1"/>
  <c r="X30" i="1"/>
  <c r="AB30" i="1"/>
  <c r="AF30" i="1"/>
  <c r="AJ30" i="1"/>
  <c r="AN30" i="1"/>
  <c r="AR30" i="1"/>
  <c r="AV30" i="1"/>
  <c r="AX30" i="1"/>
  <c r="AY30" i="1"/>
  <c r="AZ30" i="1"/>
  <c r="D31" i="1"/>
  <c r="P31" i="1"/>
  <c r="T31" i="1"/>
  <c r="X31" i="1"/>
  <c r="AB31" i="1"/>
  <c r="AF31" i="1"/>
  <c r="AJ31" i="1"/>
  <c r="AN31" i="1"/>
  <c r="AR31" i="1"/>
  <c r="AV31" i="1"/>
  <c r="AX31" i="1"/>
  <c r="AY31" i="1"/>
  <c r="AZ31" i="1" s="1"/>
  <c r="D32" i="1"/>
  <c r="P32" i="1"/>
  <c r="AF32" i="1"/>
  <c r="AJ32" i="1"/>
  <c r="AX32" i="1"/>
  <c r="AY32" i="1"/>
  <c r="AZ32" i="1" s="1"/>
  <c r="X33" i="1"/>
  <c r="AB33" i="1"/>
  <c r="AF33" i="1"/>
  <c r="AJ33" i="1"/>
  <c r="AN33" i="1"/>
  <c r="AR33" i="1"/>
  <c r="AV33" i="1"/>
  <c r="AX33" i="1"/>
  <c r="AY33" i="1"/>
  <c r="AZ33" i="1"/>
  <c r="X34" i="1"/>
  <c r="AB34" i="1"/>
  <c r="AF34" i="1"/>
  <c r="AX34" i="1"/>
  <c r="AY34" i="1"/>
  <c r="AZ34" i="1"/>
  <c r="AX35" i="1"/>
  <c r="AY35" i="1"/>
  <c r="D36" i="1"/>
  <c r="T36" i="1"/>
  <c r="AF36" i="1"/>
  <c r="AJ36" i="1"/>
  <c r="AX36" i="1"/>
  <c r="AY36" i="1"/>
  <c r="AZ36" i="1"/>
  <c r="X37" i="1"/>
  <c r="AF37" i="1"/>
  <c r="AX37" i="1"/>
  <c r="AY37" i="1"/>
  <c r="AZ37" i="1" s="1"/>
  <c r="T38" i="1"/>
  <c r="AB38" i="1"/>
  <c r="AF38" i="1"/>
  <c r="AX38" i="1"/>
  <c r="AY38" i="1"/>
  <c r="AZ38" i="1" s="1"/>
  <c r="X39" i="1"/>
  <c r="AF39" i="1"/>
  <c r="AX39" i="1"/>
  <c r="AY39" i="1"/>
  <c r="AZ39" i="1" s="1"/>
  <c r="AF40" i="1"/>
  <c r="AX40" i="1"/>
  <c r="AY40" i="1"/>
  <c r="AZ40" i="1" s="1"/>
  <c r="AX41" i="1"/>
  <c r="AY41" i="1"/>
  <c r="X42" i="1"/>
  <c r="AX42" i="1"/>
  <c r="AZ42" i="1" s="1"/>
  <c r="AY42" i="1"/>
  <c r="AX43" i="1"/>
  <c r="AY43" i="1"/>
  <c r="P44" i="1"/>
  <c r="AB44" i="1"/>
  <c r="AX44" i="1"/>
  <c r="AY44" i="1"/>
  <c r="AZ44" i="1"/>
  <c r="X45" i="1"/>
  <c r="AX45" i="1"/>
  <c r="AY45" i="1"/>
  <c r="AZ45" i="1" s="1"/>
  <c r="AX46" i="1"/>
  <c r="AY46" i="1"/>
  <c r="X47" i="1"/>
  <c r="AB47" i="1"/>
  <c r="AF47" i="1"/>
  <c r="AJ47" i="1"/>
  <c r="AX47" i="1"/>
  <c r="AY47" i="1"/>
  <c r="AZ47" i="1" s="1"/>
  <c r="T48" i="1"/>
  <c r="AX48" i="1"/>
  <c r="AZ48" i="1" s="1"/>
  <c r="AY48" i="1"/>
  <c r="AX49" i="1"/>
  <c r="AX85" i="1" s="1"/>
  <c r="AY49" i="1"/>
  <c r="L50" i="1"/>
  <c r="P50" i="1"/>
  <c r="T50" i="1"/>
  <c r="X50" i="1"/>
  <c r="AB50" i="1"/>
  <c r="AJ50" i="1"/>
  <c r="AN50" i="1"/>
  <c r="AR50" i="1"/>
  <c r="AV50" i="1"/>
  <c r="AX50" i="1"/>
  <c r="AY50" i="1"/>
  <c r="AY85" i="1" s="1"/>
  <c r="AZ85" i="1" s="1"/>
  <c r="AX51" i="1"/>
  <c r="AY51" i="1"/>
  <c r="AB52" i="1"/>
  <c r="AX52" i="1"/>
  <c r="AY52" i="1"/>
  <c r="AZ52" i="1" s="1"/>
  <c r="AB53" i="1"/>
  <c r="AX53" i="1"/>
  <c r="AZ53" i="1" s="1"/>
  <c r="AY53" i="1"/>
  <c r="L54" i="1"/>
  <c r="T54" i="1"/>
  <c r="X54" i="1"/>
  <c r="AB54" i="1"/>
  <c r="AF54" i="1"/>
  <c r="AJ54" i="1"/>
  <c r="AX54" i="1"/>
  <c r="AY54" i="1"/>
  <c r="AZ54" i="1" s="1"/>
  <c r="AX55" i="1"/>
  <c r="AY55" i="1"/>
  <c r="X56" i="1"/>
  <c r="AB56" i="1"/>
  <c r="AX56" i="1"/>
  <c r="AY56" i="1"/>
  <c r="AZ56" i="1"/>
  <c r="AX57" i="1"/>
  <c r="AY57" i="1"/>
  <c r="D58" i="1"/>
  <c r="AX58" i="1"/>
  <c r="AY58" i="1"/>
  <c r="AZ58" i="1"/>
  <c r="AX59" i="1"/>
  <c r="AY59" i="1"/>
  <c r="AX60" i="1"/>
  <c r="AY60" i="1"/>
  <c r="AX61" i="1"/>
  <c r="AY61" i="1"/>
  <c r="X62" i="1"/>
  <c r="AF62" i="1"/>
  <c r="AJ62" i="1"/>
  <c r="AX62" i="1"/>
  <c r="AY62" i="1"/>
  <c r="AZ62" i="1"/>
  <c r="X63" i="1"/>
  <c r="AX63" i="1"/>
  <c r="AY63" i="1"/>
  <c r="AZ63" i="1" s="1"/>
  <c r="AX64" i="1"/>
  <c r="AY64" i="1"/>
  <c r="AX78" i="1"/>
  <c r="AY78" i="1"/>
  <c r="AX84" i="1"/>
  <c r="AY84" i="1"/>
  <c r="B85" i="1"/>
  <c r="C85" i="1"/>
  <c r="D85" i="1" s="1"/>
  <c r="F85" i="1"/>
  <c r="G85" i="1"/>
  <c r="H85" i="1" s="1"/>
  <c r="J85" i="1"/>
  <c r="K85" i="1"/>
  <c r="L85" i="1" s="1"/>
  <c r="N85" i="1"/>
  <c r="O85" i="1"/>
  <c r="P85" i="1" s="1"/>
  <c r="R85" i="1"/>
  <c r="S85" i="1"/>
  <c r="T85" i="1" s="1"/>
  <c r="V85" i="1"/>
  <c r="W85" i="1"/>
  <c r="X85" i="1" s="1"/>
  <c r="Z85" i="1"/>
  <c r="AA85" i="1"/>
  <c r="AB85" i="1" s="1"/>
  <c r="AD85" i="1"/>
  <c r="AE85" i="1"/>
  <c r="AF85" i="1" s="1"/>
  <c r="AH85" i="1"/>
  <c r="AI85" i="1"/>
  <c r="AJ85" i="1" s="1"/>
  <c r="AL85" i="1"/>
  <c r="AM85" i="1"/>
  <c r="AN85" i="1" s="1"/>
  <c r="AP85" i="1"/>
  <c r="AQ85" i="1"/>
  <c r="AR85" i="1" s="1"/>
  <c r="AT85" i="1"/>
  <c r="AU85" i="1"/>
  <c r="AV85" i="1" s="1"/>
  <c r="AZ50" i="1" l="1"/>
</calcChain>
</file>

<file path=xl/sharedStrings.xml><?xml version="1.0" encoding="utf-8"?>
<sst xmlns="http://schemas.openxmlformats.org/spreadsheetml/2006/main" count="185" uniqueCount="101">
  <si>
    <t>TOTALES</t>
  </si>
  <si>
    <t>UCRANIA</t>
  </si>
  <si>
    <t>TANZANIA</t>
  </si>
  <si>
    <t>INDIA</t>
  </si>
  <si>
    <t>GHANA</t>
  </si>
  <si>
    <t>CABO VERDE</t>
  </si>
  <si>
    <t xml:space="preserve">HONG KONG (CHINA) </t>
  </si>
  <si>
    <t>FEDERACION RUSA</t>
  </si>
  <si>
    <t>BOSNIZ HERZEGOV.</t>
  </si>
  <si>
    <t>TAILANDIA</t>
  </si>
  <si>
    <t>BAHAMAS</t>
  </si>
  <si>
    <t>MACEDONIA</t>
  </si>
  <si>
    <t>ARMENIA</t>
  </si>
  <si>
    <t>PERU</t>
  </si>
  <si>
    <t>NIGERIA</t>
  </si>
  <si>
    <t>CONGO</t>
  </si>
  <si>
    <t>SANTO TOME Y PRINCIPE</t>
  </si>
  <si>
    <t>GEORGIA</t>
  </si>
  <si>
    <t>AZERBAIYAN</t>
  </si>
  <si>
    <t>BRASIL</t>
  </si>
  <si>
    <t>MOLDAVIA</t>
  </si>
  <si>
    <t>+</t>
  </si>
  <si>
    <t>MEXICO</t>
  </si>
  <si>
    <t>ALBANIA</t>
  </si>
  <si>
    <t>LIBANO</t>
  </si>
  <si>
    <t>IRAQ</t>
  </si>
  <si>
    <t>CAMERUN</t>
  </si>
  <si>
    <t>PAPUA NUEVA GUINEA</t>
  </si>
  <si>
    <t>REP. DOMINICANA</t>
  </si>
  <si>
    <t>SEICHELLES</t>
  </si>
  <si>
    <t>EGIPTO</t>
  </si>
  <si>
    <t>MALDIVES</t>
  </si>
  <si>
    <t>GIBRALTAR</t>
  </si>
  <si>
    <t>ARGELIA</t>
  </si>
  <si>
    <t>JORDANIA</t>
  </si>
  <si>
    <t>ARGENTINA</t>
  </si>
  <si>
    <t>EMIRATOS ARABES UNIDOS</t>
  </si>
  <si>
    <t>QATAR</t>
  </si>
  <si>
    <t>COSTA DE MARFIL</t>
  </si>
  <si>
    <t>ISLANDIA</t>
  </si>
  <si>
    <t>LITUANIA</t>
  </si>
  <si>
    <t>KAZAKSTAN</t>
  </si>
  <si>
    <t>ESTONIA</t>
  </si>
  <si>
    <t>BAHRAIN</t>
  </si>
  <si>
    <t>BULGARIA</t>
  </si>
  <si>
    <t>BERMUDAS</t>
  </si>
  <si>
    <t>TUNEZ</t>
  </si>
  <si>
    <t>LETONIA</t>
  </si>
  <si>
    <t>ESLOVAQUIA</t>
  </si>
  <si>
    <t>ESLOVENIA</t>
  </si>
  <si>
    <t>ARABIA SAUDITA</t>
  </si>
  <si>
    <t>CHINA</t>
  </si>
  <si>
    <t>REPUBLICA DE MONTENEGRO</t>
  </si>
  <si>
    <t>REPUBLICA DE SERBIA</t>
  </si>
  <si>
    <t>CHIPRE</t>
  </si>
  <si>
    <t>TURQUIA</t>
  </si>
  <si>
    <t>MARRUECOS</t>
  </si>
  <si>
    <t>CROACIA</t>
  </si>
  <si>
    <t>SUECIA</t>
  </si>
  <si>
    <t>ESTADOS UNIDOS</t>
  </si>
  <si>
    <t>CANADA</t>
  </si>
  <si>
    <t>RUMANIA</t>
  </si>
  <si>
    <t>BIELORRUSIA</t>
  </si>
  <si>
    <t>FINLANDIA</t>
  </si>
  <si>
    <t>MALTA</t>
  </si>
  <si>
    <t>DINAMARCA</t>
  </si>
  <si>
    <t>ISRAEL</t>
  </si>
  <si>
    <t>REPUBLICA CHECA</t>
  </si>
  <si>
    <t>LUXEMBURGO</t>
  </si>
  <si>
    <t>NORUEGA</t>
  </si>
  <si>
    <t>HUNGRIA</t>
  </si>
  <si>
    <t>GRECIA</t>
  </si>
  <si>
    <t>POLONIA</t>
  </si>
  <si>
    <t>PORTUGAL</t>
  </si>
  <si>
    <t>IRLANDA</t>
  </si>
  <si>
    <t>AUSTRIA</t>
  </si>
  <si>
    <t>BELGICA</t>
  </si>
  <si>
    <t>SUIZA</t>
  </si>
  <si>
    <t>FRANCIA</t>
  </si>
  <si>
    <t>HOLANDA</t>
  </si>
  <si>
    <t>ALEMANIA</t>
  </si>
  <si>
    <t>ITALIA</t>
  </si>
  <si>
    <t>REINO UNIDO</t>
  </si>
  <si>
    <t>ESPAÑA</t>
  </si>
  <si>
    <r>
      <rPr>
        <b/>
        <i/>
        <sz val="10"/>
        <color rgb="FFFF0000"/>
        <rFont val="Calibri"/>
        <family val="2"/>
      </rPr>
      <t>Δ (23-24</t>
    </r>
    <r>
      <rPr>
        <b/>
        <i/>
        <sz val="10"/>
        <color rgb="FFFF0000"/>
        <rFont val="Arial"/>
        <family val="2"/>
      </rPr>
      <t>)</t>
    </r>
  </si>
  <si>
    <r>
      <rPr>
        <b/>
        <sz val="8"/>
        <color rgb="FFFF0000"/>
        <rFont val="Calibri"/>
        <family val="2"/>
      </rPr>
      <t>Δ (23-24</t>
    </r>
    <r>
      <rPr>
        <b/>
        <sz val="8"/>
        <color rgb="FFFF0000"/>
        <rFont val="Arial"/>
        <family val="2"/>
      </rPr>
      <t>)</t>
    </r>
  </si>
  <si>
    <t>País</t>
  </si>
  <si>
    <t>ACUMULADO A DICIEMBRE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</si>
  <si>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</si>
  <si>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</si>
  <si>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</si>
  <si>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</si>
  <si>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</si>
  <si>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</si>
  <si>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</si>
  <si>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</si>
  <si>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</si>
  <si>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</si>
  <si>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</si>
  <si>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</si>
  <si>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IBIZA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</si>
</sst>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 ;[Red]\-#,##0\ "/>
    <numFmt numFmtId="166" formatCode="#,##0_);\(#,##0\)"/>
  </numFmts>
  <fonts count="32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color rgb="FF000000"/>
      <name val="Arial"/>
      <family val="2"/>
    </font>
    <font>
      <b/>
      <i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theme="9"/>
      <name val="Arial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sz val="8"/>
      <color rgb="FF35383A"/>
      <name val="Arial"/>
      <family val="2"/>
    </font>
    <font>
      <sz val="8"/>
      <color rgb="FF00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C00000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i/>
      <sz val="10"/>
      <color rgb="FF000000"/>
      <name val="Arial"/>
      <family val="2"/>
    </font>
    <font>
      <i/>
      <sz val="9"/>
      <color rgb="FF000000"/>
      <name val="Arial"/>
      <family val="2"/>
    </font>
    <font>
      <sz val="8"/>
      <color rgb="FFFF0000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  <font>
      <sz val="9"/>
      <color rgb="FF35383A"/>
      <name val="Arial"/>
      <family val="2"/>
    </font>
    <font>
      <b/>
      <i/>
      <sz val="10"/>
      <color rgb="FFFF0000"/>
      <name val="Arial"/>
      <family val="2"/>
    </font>
    <font>
      <b/>
      <i/>
      <sz val="10"/>
      <color rgb="FFFF0000"/>
      <name val="Calibri"/>
      <family val="2"/>
    </font>
    <font>
      <b/>
      <sz val="8"/>
      <color rgb="FFFF0000"/>
      <name val="Calibri"/>
      <family val="2"/>
    </font>
    <font>
      <b/>
      <sz val="9"/>
      <color rgb="FF35383A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FF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FF0000"/>
      </left>
      <right style="medium">
        <color rgb="FFFF0000"/>
      </right>
      <top/>
      <bottom style="medium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ck">
        <color rgb="FFFF0000"/>
      </right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EBEBEB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EBEBEB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8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64" fontId="2" fillId="0" borderId="0" xfId="1" applyNumberFormat="1" applyFont="1" applyFill="1" applyAlignment="1">
      <alignment horizontal="right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6" fillId="0" borderId="5" xfId="1" applyNumberFormat="1" applyFont="1" applyFill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4" fontId="7" fillId="0" borderId="4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4" fontId="7" fillId="0" borderId="7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4" fontId="7" fillId="0" borderId="9" xfId="1" applyNumberFormat="1" applyFont="1" applyFill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4" fontId="6" fillId="0" borderId="9" xfId="1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4" fontId="8" fillId="0" borderId="12" xfId="1" applyNumberFormat="1" applyFont="1" applyFill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/>
    </xf>
    <xf numFmtId="164" fontId="9" fillId="0" borderId="1" xfId="1" applyNumberFormat="1" applyFont="1" applyFill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/>
    </xf>
    <xf numFmtId="165" fontId="3" fillId="0" borderId="1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164" fontId="4" fillId="0" borderId="15" xfId="1" applyNumberFormat="1" applyFont="1" applyFill="1" applyBorder="1" applyAlignment="1">
      <alignment horizontal="right" vertical="center"/>
    </xf>
    <xf numFmtId="165" fontId="5" fillId="0" borderId="16" xfId="0" applyNumberFormat="1" applyFont="1" applyBorder="1" applyAlignment="1">
      <alignment horizontal="right" vertical="center"/>
    </xf>
    <xf numFmtId="165" fontId="5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vertical="center"/>
    </xf>
    <xf numFmtId="164" fontId="10" fillId="0" borderId="17" xfId="1" applyNumberFormat="1" applyFont="1" applyFill="1" applyBorder="1" applyAlignment="1">
      <alignment horizontal="right" vertical="center"/>
    </xf>
    <xf numFmtId="165" fontId="11" fillId="0" borderId="17" xfId="0" applyNumberFormat="1" applyFont="1" applyBorder="1" applyAlignment="1">
      <alignment horizontal="right" vertical="center"/>
    </xf>
    <xf numFmtId="0" fontId="12" fillId="0" borderId="17" xfId="0" applyFont="1" applyBorder="1" applyAlignment="1">
      <alignment vertical="center"/>
    </xf>
    <xf numFmtId="164" fontId="10" fillId="0" borderId="17" xfId="1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right" vertical="center"/>
    </xf>
    <xf numFmtId="3" fontId="11" fillId="0" borderId="19" xfId="0" applyNumberFormat="1" applyFont="1" applyBorder="1" applyAlignment="1">
      <alignment horizontal="right" vertical="center"/>
    </xf>
    <xf numFmtId="165" fontId="11" fillId="0" borderId="19" xfId="0" applyNumberFormat="1" applyFont="1" applyBorder="1" applyAlignment="1">
      <alignment horizontal="right" vertical="center"/>
    </xf>
    <xf numFmtId="164" fontId="10" fillId="0" borderId="19" xfId="1" applyNumberFormat="1" applyFont="1" applyFill="1" applyBorder="1" applyAlignment="1">
      <alignment horizontal="right" vertical="center"/>
    </xf>
    <xf numFmtId="165" fontId="12" fillId="0" borderId="19" xfId="0" applyNumberFormat="1" applyFont="1" applyBorder="1" applyAlignment="1">
      <alignment vertical="center"/>
    </xf>
    <xf numFmtId="164" fontId="10" fillId="0" borderId="19" xfId="1" applyNumberFormat="1" applyFont="1" applyFill="1" applyBorder="1" applyAlignment="1">
      <alignment horizontal="center" vertical="center"/>
    </xf>
    <xf numFmtId="165" fontId="12" fillId="0" borderId="19" xfId="0" applyNumberFormat="1" applyFont="1" applyBorder="1" applyAlignment="1">
      <alignment horizontal="right" vertical="center"/>
    </xf>
    <xf numFmtId="165" fontId="11" fillId="0" borderId="19" xfId="0" applyNumberFormat="1" applyFont="1" applyBorder="1" applyAlignment="1">
      <alignment vertical="center"/>
    </xf>
    <xf numFmtId="0" fontId="11" fillId="0" borderId="20" xfId="0" applyFont="1" applyBorder="1" applyAlignment="1">
      <alignment horizontal="left" vertical="center" wrapText="1"/>
    </xf>
    <xf numFmtId="164" fontId="10" fillId="0" borderId="0" xfId="1" applyNumberFormat="1" applyFont="1" applyFill="1" applyBorder="1" applyAlignment="1">
      <alignment horizontal="center" vertical="center"/>
    </xf>
    <xf numFmtId="165" fontId="5" fillId="0" borderId="21" xfId="0" applyNumberFormat="1" applyFont="1" applyBorder="1" applyAlignment="1">
      <alignment horizontal="right" vertical="center"/>
    </xf>
    <xf numFmtId="165" fontId="5" fillId="0" borderId="22" xfId="0" applyNumberFormat="1" applyFont="1" applyBorder="1" applyAlignment="1">
      <alignment horizontal="right" vertical="center"/>
    </xf>
    <xf numFmtId="164" fontId="10" fillId="0" borderId="22" xfId="1" applyNumberFormat="1" applyFont="1" applyFill="1" applyBorder="1" applyAlignment="1">
      <alignment horizontal="right" vertical="center"/>
    </xf>
    <xf numFmtId="165" fontId="11" fillId="0" borderId="22" xfId="0" applyNumberFormat="1" applyFont="1" applyBorder="1" applyAlignment="1">
      <alignment horizontal="right" vertical="center"/>
    </xf>
    <xf numFmtId="0" fontId="12" fillId="0" borderId="22" xfId="0" applyFont="1" applyBorder="1" applyAlignment="1">
      <alignment vertical="center"/>
    </xf>
    <xf numFmtId="164" fontId="10" fillId="0" borderId="22" xfId="1" applyNumberFormat="1" applyFont="1" applyFill="1" applyBorder="1" applyAlignment="1">
      <alignment horizontal="center" vertical="center"/>
    </xf>
    <xf numFmtId="3" fontId="11" fillId="0" borderId="22" xfId="0" applyNumberFormat="1" applyFont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top"/>
    </xf>
    <xf numFmtId="165" fontId="11" fillId="0" borderId="22" xfId="0" applyNumberFormat="1" applyFont="1" applyBorder="1" applyAlignment="1">
      <alignment vertical="center"/>
    </xf>
    <xf numFmtId="0" fontId="11" fillId="0" borderId="23" xfId="0" applyFont="1" applyBorder="1" applyAlignment="1">
      <alignment horizontal="left" vertical="center" wrapText="1"/>
    </xf>
    <xf numFmtId="166" fontId="11" fillId="2" borderId="24" xfId="0" applyNumberFormat="1" applyFont="1" applyFill="1" applyBorder="1" applyAlignment="1">
      <alignment horizontal="right" vertical="top"/>
    </xf>
    <xf numFmtId="165" fontId="11" fillId="0" borderId="0" xfId="0" applyNumberFormat="1" applyFont="1" applyAlignment="1">
      <alignment horizontal="right" vertical="center"/>
    </xf>
    <xf numFmtId="164" fontId="10" fillId="0" borderId="25" xfId="1" applyNumberFormat="1" applyFont="1" applyFill="1" applyBorder="1" applyAlignment="1">
      <alignment horizontal="center" vertical="center"/>
    </xf>
    <xf numFmtId="165" fontId="5" fillId="0" borderId="26" xfId="0" applyNumberFormat="1" applyFont="1" applyBorder="1" applyAlignment="1">
      <alignment horizontal="right" vertical="center"/>
    </xf>
    <xf numFmtId="165" fontId="5" fillId="0" borderId="27" xfId="0" applyNumberFormat="1" applyFont="1" applyBorder="1" applyAlignment="1">
      <alignment horizontal="right" vertical="center"/>
    </xf>
    <xf numFmtId="164" fontId="10" fillId="0" borderId="27" xfId="1" applyNumberFormat="1" applyFont="1" applyFill="1" applyBorder="1" applyAlignment="1">
      <alignment horizontal="right" vertical="center"/>
    </xf>
    <xf numFmtId="165" fontId="11" fillId="0" borderId="27" xfId="0" applyNumberFormat="1" applyFont="1" applyBorder="1" applyAlignment="1">
      <alignment horizontal="right" vertical="center"/>
    </xf>
    <xf numFmtId="3" fontId="11" fillId="0" borderId="27" xfId="0" applyNumberFormat="1" applyFont="1" applyBorder="1" applyAlignment="1">
      <alignment horizontal="right" vertical="center"/>
    </xf>
    <xf numFmtId="164" fontId="10" fillId="0" borderId="27" xfId="1" applyNumberFormat="1" applyFont="1" applyFill="1" applyBorder="1" applyAlignment="1">
      <alignment horizontal="center" vertical="center"/>
    </xf>
    <xf numFmtId="165" fontId="11" fillId="0" borderId="27" xfId="0" applyNumberFormat="1" applyFont="1" applyBorder="1" applyAlignment="1">
      <alignment vertical="center"/>
    </xf>
    <xf numFmtId="0" fontId="11" fillId="0" borderId="28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164" fontId="13" fillId="0" borderId="25" xfId="1" applyNumberFormat="1" applyFont="1" applyFill="1" applyBorder="1" applyAlignment="1">
      <alignment horizontal="center" vertical="center"/>
    </xf>
    <xf numFmtId="164" fontId="14" fillId="0" borderId="27" xfId="1" applyNumberFormat="1" applyFont="1" applyFill="1" applyBorder="1" applyAlignment="1">
      <alignment horizontal="right" vertical="center"/>
    </xf>
    <xf numFmtId="3" fontId="12" fillId="0" borderId="27" xfId="0" applyNumberFormat="1" applyFont="1" applyBorder="1" applyAlignment="1">
      <alignment vertical="center"/>
    </xf>
    <xf numFmtId="3" fontId="12" fillId="0" borderId="27" xfId="0" applyNumberFormat="1" applyFont="1" applyBorder="1" applyAlignment="1">
      <alignment horizontal="right" vertical="center"/>
    </xf>
    <xf numFmtId="164" fontId="13" fillId="0" borderId="29" xfId="1" applyNumberFormat="1" applyFont="1" applyFill="1" applyBorder="1" applyAlignment="1">
      <alignment horizontal="center" vertical="center"/>
    </xf>
    <xf numFmtId="3" fontId="11" fillId="0" borderId="30" xfId="0" applyNumberFormat="1" applyFont="1" applyBorder="1" applyAlignment="1">
      <alignment horizontal="right" vertical="center"/>
    </xf>
    <xf numFmtId="164" fontId="15" fillId="0" borderId="25" xfId="1" applyNumberFormat="1" applyFont="1" applyFill="1" applyBorder="1" applyAlignment="1">
      <alignment horizontal="center" vertical="center"/>
    </xf>
    <xf numFmtId="0" fontId="12" fillId="0" borderId="31" xfId="0" applyFont="1" applyBorder="1" applyAlignment="1">
      <alignment vertical="center"/>
    </xf>
    <xf numFmtId="165" fontId="11" fillId="0" borderId="30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vertical="center"/>
    </xf>
    <xf numFmtId="164" fontId="14" fillId="0" borderId="30" xfId="1" applyNumberFormat="1" applyFont="1" applyFill="1" applyBorder="1" applyAlignment="1">
      <alignment horizontal="center" vertical="center"/>
    </xf>
    <xf numFmtId="3" fontId="11" fillId="0" borderId="30" xfId="2" applyNumberFormat="1" applyFont="1" applyBorder="1" applyAlignment="1">
      <alignment horizontal="right" vertical="center"/>
    </xf>
    <xf numFmtId="164" fontId="15" fillId="0" borderId="27" xfId="1" applyNumberFormat="1" applyFont="1" applyFill="1" applyBorder="1" applyAlignment="1">
      <alignment horizontal="center" vertical="center"/>
    </xf>
    <xf numFmtId="164" fontId="10" fillId="0" borderId="30" xfId="1" applyNumberFormat="1" applyFont="1" applyFill="1" applyBorder="1" applyAlignment="1">
      <alignment horizontal="center" vertical="center"/>
    </xf>
    <xf numFmtId="165" fontId="11" fillId="0" borderId="30" xfId="0" applyNumberFormat="1" applyFont="1" applyBorder="1" applyAlignment="1">
      <alignment vertical="center"/>
    </xf>
    <xf numFmtId="3" fontId="12" fillId="0" borderId="30" xfId="0" applyNumberFormat="1" applyFont="1" applyBorder="1" applyAlignment="1">
      <alignment vertical="center"/>
    </xf>
    <xf numFmtId="3" fontId="12" fillId="0" borderId="30" xfId="0" applyNumberFormat="1" applyFont="1" applyBorder="1" applyAlignment="1">
      <alignment horizontal="right" vertical="center"/>
    </xf>
    <xf numFmtId="0" fontId="11" fillId="0" borderId="32" xfId="0" applyFont="1" applyBorder="1" applyAlignment="1">
      <alignment horizontal="left" vertical="center" wrapText="1"/>
    </xf>
    <xf numFmtId="165" fontId="11" fillId="0" borderId="33" xfId="0" applyNumberFormat="1" applyFont="1" applyBorder="1" applyAlignment="1">
      <alignment horizontal="right" vertical="center"/>
    </xf>
    <xf numFmtId="165" fontId="11" fillId="0" borderId="33" xfId="0" applyNumberFormat="1" applyFont="1" applyBorder="1" applyAlignment="1">
      <alignment vertical="center"/>
    </xf>
    <xf numFmtId="164" fontId="10" fillId="0" borderId="33" xfId="1" applyNumberFormat="1" applyFont="1" applyFill="1" applyBorder="1" applyAlignment="1">
      <alignment horizontal="center" vertical="center"/>
    </xf>
    <xf numFmtId="0" fontId="11" fillId="0" borderId="34" xfId="0" applyFont="1" applyBorder="1" applyAlignment="1">
      <alignment horizontal="left" vertical="center" wrapText="1"/>
    </xf>
    <xf numFmtId="165" fontId="12" fillId="0" borderId="27" xfId="0" applyNumberFormat="1" applyFont="1" applyBorder="1" applyAlignment="1">
      <alignment vertical="center"/>
    </xf>
    <xf numFmtId="165" fontId="12" fillId="0" borderId="30" xfId="0" applyNumberFormat="1" applyFont="1" applyBorder="1" applyAlignment="1">
      <alignment vertical="center"/>
    </xf>
    <xf numFmtId="165" fontId="12" fillId="0" borderId="33" xfId="0" applyNumberFormat="1" applyFont="1" applyBorder="1" applyAlignment="1">
      <alignment vertical="center"/>
    </xf>
    <xf numFmtId="165" fontId="12" fillId="0" borderId="33" xfId="0" applyNumberFormat="1" applyFont="1" applyBorder="1" applyAlignment="1">
      <alignment horizontal="right" vertical="center"/>
    </xf>
    <xf numFmtId="165" fontId="12" fillId="0" borderId="30" xfId="0" applyNumberFormat="1" applyFont="1" applyBorder="1" applyAlignment="1">
      <alignment horizontal="right" vertical="center"/>
    </xf>
    <xf numFmtId="3" fontId="11" fillId="0" borderId="33" xfId="0" applyNumberFormat="1" applyFont="1" applyBorder="1" applyAlignment="1">
      <alignment horizontal="right" vertical="center"/>
    </xf>
    <xf numFmtId="164" fontId="14" fillId="0" borderId="27" xfId="1" applyNumberFormat="1" applyFont="1" applyFill="1" applyBorder="1" applyAlignment="1">
      <alignment horizontal="center" vertical="center"/>
    </xf>
    <xf numFmtId="3" fontId="11" fillId="0" borderId="30" xfId="0" applyNumberFormat="1" applyFont="1" applyBorder="1" applyAlignment="1">
      <alignment vertical="center"/>
    </xf>
    <xf numFmtId="166" fontId="11" fillId="0" borderId="35" xfId="0" applyNumberFormat="1" applyFont="1" applyBorder="1" applyAlignment="1">
      <alignment horizontal="right" vertical="top"/>
    </xf>
    <xf numFmtId="165" fontId="11" fillId="0" borderId="30" xfId="0" applyNumberFormat="1" applyFont="1" applyBorder="1" applyAlignment="1">
      <alignment vertical="center" wrapText="1"/>
    </xf>
    <xf numFmtId="165" fontId="11" fillId="0" borderId="30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left" vertical="center"/>
    </xf>
    <xf numFmtId="164" fontId="16" fillId="0" borderId="27" xfId="1" applyNumberFormat="1" applyFont="1" applyFill="1" applyBorder="1" applyAlignment="1">
      <alignment horizontal="center" vertical="center"/>
    </xf>
    <xf numFmtId="166" fontId="11" fillId="0" borderId="30" xfId="0" applyNumberFormat="1" applyFont="1" applyBorder="1" applyAlignment="1">
      <alignment horizontal="right" vertical="top"/>
    </xf>
    <xf numFmtId="3" fontId="11" fillId="3" borderId="30" xfId="2" applyNumberFormat="1" applyFont="1" applyFill="1" applyBorder="1" applyAlignment="1">
      <alignment horizontal="right" vertical="center"/>
    </xf>
    <xf numFmtId="3" fontId="11" fillId="0" borderId="27" xfId="2" applyNumberFormat="1" applyFont="1" applyBorder="1" applyAlignment="1">
      <alignment horizontal="right" vertical="center"/>
    </xf>
    <xf numFmtId="3" fontId="11" fillId="0" borderId="27" xfId="0" applyNumberFormat="1" applyFont="1" applyBorder="1" applyAlignment="1">
      <alignment vertical="center"/>
    </xf>
    <xf numFmtId="0" fontId="17" fillId="0" borderId="30" xfId="0" applyFont="1" applyBorder="1" applyAlignment="1">
      <alignment horizontal="center" vertical="center"/>
    </xf>
    <xf numFmtId="164" fontId="18" fillId="0" borderId="30" xfId="1" applyNumberFormat="1" applyFont="1" applyFill="1" applyBorder="1" applyAlignment="1">
      <alignment horizontal="center" vertical="center"/>
    </xf>
    <xf numFmtId="165" fontId="19" fillId="0" borderId="30" xfId="0" applyNumberFormat="1" applyFont="1" applyBorder="1" applyAlignment="1">
      <alignment horizontal="right" vertical="center"/>
    </xf>
    <xf numFmtId="0" fontId="20" fillId="0" borderId="36" xfId="0" applyFont="1" applyBorder="1" applyAlignment="1">
      <alignment horizontal="center" vertical="center"/>
    </xf>
    <xf numFmtId="164" fontId="21" fillId="0" borderId="30" xfId="1" applyNumberFormat="1" applyFont="1" applyFill="1" applyBorder="1" applyAlignment="1">
      <alignment horizontal="center" vertical="center"/>
    </xf>
    <xf numFmtId="165" fontId="11" fillId="0" borderId="30" xfId="0" applyNumberFormat="1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3" fontId="11" fillId="0" borderId="30" xfId="0" applyNumberFormat="1" applyFont="1" applyBorder="1" applyAlignment="1">
      <alignment horizontal="center" vertical="center"/>
    </xf>
    <xf numFmtId="164" fontId="23" fillId="0" borderId="30" xfId="1" applyNumberFormat="1" applyFont="1" applyFill="1" applyBorder="1" applyAlignment="1">
      <alignment horizontal="center" vertical="center"/>
    </xf>
    <xf numFmtId="0" fontId="24" fillId="0" borderId="37" xfId="0" applyFont="1" applyBorder="1" applyAlignment="1">
      <alignment horizontal="left" vertical="center" wrapText="1"/>
    </xf>
    <xf numFmtId="0" fontId="0" fillId="0" borderId="38" xfId="0" applyBorder="1" applyAlignment="1">
      <alignment vertical="center"/>
    </xf>
    <xf numFmtId="164" fontId="10" fillId="0" borderId="38" xfId="1" applyNumberFormat="1" applyFont="1" applyFill="1" applyBorder="1" applyAlignment="1">
      <alignment horizontal="center" vertical="center"/>
    </xf>
    <xf numFmtId="165" fontId="5" fillId="0" borderId="38" xfId="0" applyNumberFormat="1" applyFont="1" applyBorder="1" applyAlignment="1">
      <alignment horizontal="right" vertical="center"/>
    </xf>
    <xf numFmtId="0" fontId="0" fillId="0" borderId="39" xfId="0" applyBorder="1" applyAlignment="1">
      <alignment vertical="center"/>
    </xf>
    <xf numFmtId="164" fontId="15" fillId="0" borderId="40" xfId="1" applyNumberFormat="1" applyFont="1" applyFill="1" applyBorder="1" applyAlignment="1">
      <alignment horizontal="center" vertical="center"/>
    </xf>
    <xf numFmtId="3" fontId="11" fillId="0" borderId="40" xfId="2" applyNumberFormat="1" applyFont="1" applyBorder="1" applyAlignment="1">
      <alignment horizontal="right" vertical="center"/>
    </xf>
    <xf numFmtId="0" fontId="12" fillId="0" borderId="40" xfId="0" applyFont="1" applyBorder="1" applyAlignment="1">
      <alignment vertical="center"/>
    </xf>
    <xf numFmtId="164" fontId="10" fillId="0" borderId="40" xfId="1" applyNumberFormat="1" applyFont="1" applyFill="1" applyBorder="1" applyAlignment="1">
      <alignment horizontal="center" vertical="center"/>
    </xf>
    <xf numFmtId="3" fontId="11" fillId="0" borderId="40" xfId="0" applyNumberFormat="1" applyFont="1" applyBorder="1" applyAlignment="1">
      <alignment horizontal="right" vertical="center"/>
    </xf>
    <xf numFmtId="3" fontId="11" fillId="0" borderId="40" xfId="0" applyNumberFormat="1" applyFont="1" applyBorder="1" applyAlignment="1">
      <alignment vertical="center"/>
    </xf>
    <xf numFmtId="164" fontId="21" fillId="0" borderId="40" xfId="1" applyNumberFormat="1" applyFont="1" applyFill="1" applyBorder="1" applyAlignment="1">
      <alignment horizontal="center" vertical="center"/>
    </xf>
    <xf numFmtId="0" fontId="11" fillId="0" borderId="41" xfId="0" applyFont="1" applyBorder="1" applyAlignment="1">
      <alignment horizontal="left" vertical="center" wrapText="1"/>
    </xf>
    <xf numFmtId="164" fontId="15" fillId="0" borderId="42" xfId="1" applyNumberFormat="1" applyFont="1" applyFill="1" applyBorder="1" applyAlignment="1">
      <alignment horizontal="center" vertical="center"/>
    </xf>
    <xf numFmtId="3" fontId="11" fillId="0" borderId="33" xfId="2" applyNumberFormat="1" applyFont="1" applyBorder="1" applyAlignment="1">
      <alignment horizontal="right" vertical="center"/>
    </xf>
    <xf numFmtId="0" fontId="12" fillId="0" borderId="33" xfId="0" applyFont="1" applyBorder="1" applyAlignment="1">
      <alignment vertical="center"/>
    </xf>
    <xf numFmtId="164" fontId="15" fillId="0" borderId="33" xfId="1" applyNumberFormat="1" applyFont="1" applyFill="1" applyBorder="1" applyAlignment="1">
      <alignment horizontal="center" vertical="center"/>
    </xf>
    <xf numFmtId="3" fontId="11" fillId="0" borderId="33" xfId="0" applyNumberFormat="1" applyFont="1" applyBorder="1" applyAlignment="1">
      <alignment vertical="center"/>
    </xf>
    <xf numFmtId="164" fontId="14" fillId="0" borderId="33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64" fontId="25" fillId="0" borderId="1" xfId="1" applyNumberFormat="1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164" fontId="10" fillId="0" borderId="44" xfId="1" applyNumberFormat="1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7" fillId="0" borderId="33" xfId="1" applyNumberFormat="1" applyFont="1" applyFill="1" applyBorder="1" applyAlignment="1">
      <alignment horizontal="center" vertical="center" wrapText="1"/>
    </xf>
    <xf numFmtId="164" fontId="10" fillId="0" borderId="47" xfId="1" applyNumberFormat="1" applyFont="1" applyFill="1" applyBorder="1" applyAlignment="1">
      <alignment horizontal="center" vertical="center" wrapText="1"/>
    </xf>
    <xf numFmtId="164" fontId="7" fillId="0" borderId="48" xfId="1" applyNumberFormat="1" applyFont="1" applyFill="1" applyBorder="1" applyAlignment="1">
      <alignment horizontal="center" vertical="center" wrapText="1"/>
    </xf>
    <xf numFmtId="164" fontId="10" fillId="0" borderId="49" xfId="1" applyNumberFormat="1" applyFont="1" applyFill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164" fontId="10" fillId="0" borderId="54" xfId="1" applyNumberFormat="1" applyFont="1" applyFill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164" fontId="10" fillId="0" borderId="56" xfId="1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9" fillId="0" borderId="37" xfId="0" applyFont="1" applyBorder="1" applyAlignment="1">
      <alignment vertical="center"/>
    </xf>
    <xf numFmtId="17" fontId="29" fillId="0" borderId="30" xfId="0" applyNumberFormat="1" applyFont="1" applyBorder="1" applyAlignment="1">
      <alignment horizontal="center" vertical="center"/>
    </xf>
    <xf numFmtId="0" fontId="29" fillId="0" borderId="30" xfId="0" applyFont="1" applyBorder="1" applyAlignment="1">
      <alignment vertical="center"/>
    </xf>
    <xf numFmtId="164" fontId="30" fillId="0" borderId="48" xfId="1" applyNumberFormat="1" applyFont="1" applyFill="1" applyBorder="1" applyAlignment="1">
      <alignment horizontal="center" vertical="center"/>
    </xf>
    <xf numFmtId="164" fontId="30" fillId="0" borderId="58" xfId="1" applyNumberFormat="1" applyFont="1" applyFill="1" applyBorder="1" applyAlignment="1">
      <alignment horizontal="center" vertical="center"/>
    </xf>
    <xf numFmtId="164" fontId="30" fillId="0" borderId="30" xfId="1" applyNumberFormat="1" applyFont="1" applyFill="1" applyBorder="1" applyAlignment="1">
      <alignment horizontal="center" vertical="center"/>
    </xf>
    <xf numFmtId="164" fontId="30" fillId="0" borderId="0" xfId="1" applyNumberFormat="1" applyFont="1" applyFill="1" applyBorder="1" applyAlignment="1">
      <alignment horizontal="center" vertical="center"/>
    </xf>
    <xf numFmtId="17" fontId="29" fillId="0" borderId="36" xfId="0" applyNumberFormat="1" applyFont="1" applyBorder="1" applyAlignment="1">
      <alignment horizontal="center" vertical="center"/>
    </xf>
    <xf numFmtId="17" fontId="29" fillId="0" borderId="57" xfId="0" applyNumberFormat="1" applyFont="1" applyBorder="1" applyAlignment="1">
      <alignment horizontal="center" vertical="center"/>
    </xf>
    <xf numFmtId="17" fontId="29" fillId="0" borderId="37" xfId="0" applyNumberFormat="1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4" borderId="30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FC1B4847-152E-41E6-9EE8-B228CB19025A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D3DF-10CA-46A0-9830-B75D9E2D8CFD}">
  <sheetPr>
    <outlinePr summaryBelow="0"/>
  </sheetPr>
  <dimension ref="A1:AZ85"/>
  <sheetViews>
    <sheetView tabSelected="1" zoomScale="110" zoomScaleNormal="110" workbookViewId="0">
      <pane xSplit="1" ySplit="2" topLeftCell="AD3" activePane="bottomRight" state="frozen"/>
      <selection pane="topRight" activeCell="B1" sqref="B1"/>
      <selection pane="bottomLeft" activeCell="A3" sqref="A3"/>
      <selection pane="bottomRight" activeCell="AX3" sqref="AX3"/>
    </sheetView>
  </sheetViews>
  <sheetFormatPr baseColWidth="10" defaultColWidth="9.140625" defaultRowHeight="12.75" customHeight="1" x14ac:dyDescent="0.2"/>
  <cols>
    <col min="1" max="1" width="17.5703125" style="1" customWidth="1"/>
    <col min="2" max="2" width="8.7109375" style="6" customWidth="1"/>
    <col min="3" max="3" width="8.7109375" style="1" customWidth="1"/>
    <col min="4" max="4" width="7.5703125" style="4" customWidth="1"/>
    <col min="5" max="5" width="1.7109375" style="4" customWidth="1"/>
    <col min="6" max="6" width="8.7109375" style="7" customWidth="1"/>
    <col min="7" max="7" width="8.7109375" style="2" customWidth="1"/>
    <col min="8" max="8" width="7.5703125" style="4" customWidth="1"/>
    <col min="9" max="9" width="1.7109375" style="4" customWidth="1"/>
    <col min="10" max="10" width="8.7109375" style="6" customWidth="1"/>
    <col min="11" max="11" width="8.7109375" style="1" customWidth="1"/>
    <col min="12" max="12" width="7.5703125" style="4" customWidth="1"/>
    <col min="13" max="13" width="1.7109375" style="4" customWidth="1"/>
    <col min="14" max="14" width="8.7109375" style="2" customWidth="1"/>
    <col min="15" max="15" width="8.7109375" style="1" customWidth="1"/>
    <col min="16" max="16" width="7.5703125" style="5" customWidth="1"/>
    <col min="17" max="17" width="1.7109375" style="4" customWidth="1"/>
    <col min="18" max="19" width="8.7109375" style="1" customWidth="1"/>
    <col min="20" max="20" width="7.5703125" style="3" customWidth="1"/>
    <col min="21" max="21" width="1.7109375" style="4" customWidth="1"/>
    <col min="22" max="23" width="8.7109375" style="1" customWidth="1"/>
    <col min="24" max="24" width="7.5703125" style="3" customWidth="1"/>
    <col min="25" max="25" width="1.7109375" style="4" customWidth="1"/>
    <col min="26" max="27" width="8.7109375" style="1" customWidth="1"/>
    <col min="28" max="28" width="7.5703125" style="3" customWidth="1"/>
    <col min="29" max="29" width="1.7109375" style="4" customWidth="1"/>
    <col min="30" max="31" width="8.7109375" style="1" customWidth="1"/>
    <col min="32" max="32" width="7.5703125" style="3" customWidth="1"/>
    <col min="33" max="33" width="1.7109375" style="4" customWidth="1"/>
    <col min="34" max="35" width="8.7109375" style="1" customWidth="1"/>
    <col min="36" max="36" width="8.140625" style="3" customWidth="1"/>
    <col min="37" max="37" width="1.7109375" style="4" customWidth="1"/>
    <col min="38" max="39" width="8.7109375" style="1" customWidth="1"/>
    <col min="40" max="40" width="7.5703125" style="3" customWidth="1"/>
    <col min="41" max="41" width="1.7109375" style="1" customWidth="1"/>
    <col min="42" max="43" width="8.7109375" style="1" customWidth="1"/>
    <col min="44" max="44" width="7.5703125" style="3" customWidth="1"/>
    <col min="45" max="45" width="1.7109375" style="1" customWidth="1"/>
    <col min="46" max="47" width="8.7109375" style="1" customWidth="1"/>
    <col min="48" max="48" width="7.5703125" style="3" customWidth="1"/>
    <col min="49" max="49" width="1.7109375" style="1" customWidth="1"/>
    <col min="50" max="50" width="10.28515625" style="1" customWidth="1"/>
    <col min="51" max="51" width="11.28515625" style="1" customWidth="1"/>
    <col min="52" max="52" width="9.7109375" style="2" customWidth="1"/>
    <col min="53" max="54" width="9.140625" style="1" customWidth="1"/>
    <col min="55" max="16384" width="9.140625" style="1"/>
  </cols>
  <sheetData>
    <row r="1" spans="1:52" s="165" customFormat="1" ht="20.100000000000001" customHeight="1" thickBot="1" x14ac:dyDescent="0.25">
      <c r="A1" s="180" t="s">
        <v>100</v>
      </c>
      <c r="B1" s="179" t="s">
        <v>99</v>
      </c>
      <c r="C1" s="179"/>
      <c r="D1" s="179"/>
      <c r="E1" s="175"/>
      <c r="F1" s="179" t="s">
        <v>98</v>
      </c>
      <c r="G1" s="179"/>
      <c r="H1" s="179"/>
      <c r="I1" s="175"/>
      <c r="J1" s="179" t="s">
        <v>97</v>
      </c>
      <c r="K1" s="179"/>
      <c r="L1" s="179"/>
      <c r="M1" s="175"/>
      <c r="N1" s="178" t="s">
        <v>96</v>
      </c>
      <c r="O1" s="177"/>
      <c r="P1" s="176"/>
      <c r="Q1" s="175"/>
      <c r="R1" s="170" t="s">
        <v>95</v>
      </c>
      <c r="S1" s="170"/>
      <c r="T1" s="170"/>
      <c r="U1" s="173"/>
      <c r="V1" s="170" t="s">
        <v>94</v>
      </c>
      <c r="W1" s="170"/>
      <c r="X1" s="170"/>
      <c r="Y1" s="174"/>
      <c r="Z1" s="170" t="s">
        <v>93</v>
      </c>
      <c r="AA1" s="170"/>
      <c r="AB1" s="170"/>
      <c r="AC1" s="174"/>
      <c r="AD1" s="170" t="s">
        <v>92</v>
      </c>
      <c r="AE1" s="170"/>
      <c r="AF1" s="170"/>
      <c r="AG1" s="173"/>
      <c r="AH1" s="170" t="s">
        <v>91</v>
      </c>
      <c r="AI1" s="170"/>
      <c r="AJ1" s="170"/>
      <c r="AK1" s="172"/>
      <c r="AL1" s="170" t="s">
        <v>90</v>
      </c>
      <c r="AM1" s="170"/>
      <c r="AN1" s="170"/>
      <c r="AO1" s="171"/>
      <c r="AP1" s="170" t="s">
        <v>89</v>
      </c>
      <c r="AQ1" s="170"/>
      <c r="AR1" s="170"/>
      <c r="AS1" s="169"/>
      <c r="AT1" s="170" t="s">
        <v>88</v>
      </c>
      <c r="AU1" s="170"/>
      <c r="AV1" s="170"/>
      <c r="AW1" s="169"/>
      <c r="AX1" s="168" t="s">
        <v>87</v>
      </c>
      <c r="AY1" s="167"/>
      <c r="AZ1" s="166"/>
    </row>
    <row r="2" spans="1:52" s="144" customFormat="1" ht="12.75" customHeight="1" thickBot="1" x14ac:dyDescent="0.25">
      <c r="A2" s="164" t="s">
        <v>86</v>
      </c>
      <c r="B2" s="151">
        <v>2024</v>
      </c>
      <c r="C2" s="158">
        <v>2025</v>
      </c>
      <c r="D2" s="163" t="s">
        <v>85</v>
      </c>
      <c r="E2" s="157"/>
      <c r="F2" s="151">
        <v>2024</v>
      </c>
      <c r="G2" s="158">
        <v>2025</v>
      </c>
      <c r="H2" s="153" t="s">
        <v>85</v>
      </c>
      <c r="I2" s="157"/>
      <c r="J2" s="151">
        <v>2024</v>
      </c>
      <c r="K2" s="158">
        <v>2025</v>
      </c>
      <c r="L2" s="153" t="s">
        <v>85</v>
      </c>
      <c r="M2" s="157"/>
      <c r="N2" s="158">
        <v>2024</v>
      </c>
      <c r="O2" s="162">
        <v>2025</v>
      </c>
      <c r="P2" s="161" t="s">
        <v>85</v>
      </c>
      <c r="Q2" s="157"/>
      <c r="R2" s="160">
        <v>2024</v>
      </c>
      <c r="S2" s="160">
        <v>2025</v>
      </c>
      <c r="T2" s="153" t="s">
        <v>85</v>
      </c>
      <c r="U2" s="154"/>
      <c r="V2" s="150">
        <v>2024</v>
      </c>
      <c r="W2" s="150">
        <v>2025</v>
      </c>
      <c r="X2" s="153" t="s">
        <v>85</v>
      </c>
      <c r="Y2" s="157"/>
      <c r="Z2" s="159">
        <v>2024</v>
      </c>
      <c r="AA2" s="158">
        <v>2025</v>
      </c>
      <c r="AB2" s="153" t="s">
        <v>85</v>
      </c>
      <c r="AC2" s="157"/>
      <c r="AD2" s="151">
        <v>2024</v>
      </c>
      <c r="AE2" s="156">
        <v>2025</v>
      </c>
      <c r="AF2" s="155" t="s">
        <v>85</v>
      </c>
      <c r="AG2" s="154"/>
      <c r="AH2" s="151">
        <v>2024</v>
      </c>
      <c r="AI2" s="150">
        <v>2025</v>
      </c>
      <c r="AJ2" s="153" t="s">
        <v>85</v>
      </c>
      <c r="AK2" s="152"/>
      <c r="AL2" s="151">
        <v>2024</v>
      </c>
      <c r="AM2" s="150">
        <v>2025</v>
      </c>
      <c r="AN2" s="149" t="s">
        <v>85</v>
      </c>
      <c r="AP2" s="151">
        <v>2024</v>
      </c>
      <c r="AQ2" s="150">
        <v>2025</v>
      </c>
      <c r="AR2" s="149" t="s">
        <v>85</v>
      </c>
      <c r="AT2" s="151">
        <v>2024</v>
      </c>
      <c r="AU2" s="150">
        <v>2025</v>
      </c>
      <c r="AV2" s="149" t="s">
        <v>85</v>
      </c>
      <c r="AW2" s="148"/>
      <c r="AX2" s="147">
        <v>2024</v>
      </c>
      <c r="AY2" s="146">
        <v>2025</v>
      </c>
      <c r="AZ2" s="145" t="s">
        <v>84</v>
      </c>
    </row>
    <row r="3" spans="1:52" ht="12.95" customHeight="1" thickBot="1" x14ac:dyDescent="0.25">
      <c r="A3" s="64" t="s">
        <v>83</v>
      </c>
      <c r="B3" s="104">
        <v>95439</v>
      </c>
      <c r="C3" s="104">
        <v>98146</v>
      </c>
      <c r="D3" s="143">
        <f>(C3-B3)/B3</f>
        <v>2.8363666844790913E-2</v>
      </c>
      <c r="E3" s="97"/>
      <c r="F3" s="104">
        <v>97691</v>
      </c>
      <c r="G3" s="104">
        <v>98114</v>
      </c>
      <c r="H3" s="143">
        <f>(G3-F3)/F3</f>
        <v>4.3299792201942858E-3</v>
      </c>
      <c r="I3" s="97"/>
      <c r="J3" s="104">
        <v>130958</v>
      </c>
      <c r="K3" s="82">
        <v>130126</v>
      </c>
      <c r="L3" s="143">
        <f>(K3-J3)/J3</f>
        <v>-6.3531819361932838E-3</v>
      </c>
      <c r="M3" s="97"/>
      <c r="N3" s="104">
        <v>153249</v>
      </c>
      <c r="O3" s="142">
        <v>150464</v>
      </c>
      <c r="P3" s="143">
        <f>(O3-N3)/N3</f>
        <v>-1.8173038649518105E-2</v>
      </c>
      <c r="Q3" s="97"/>
      <c r="R3" s="142">
        <v>178231</v>
      </c>
      <c r="S3" s="65">
        <v>172468</v>
      </c>
      <c r="T3" s="97">
        <f>(S3-R3)/R3</f>
        <v>-3.233444238095505E-2</v>
      </c>
      <c r="U3" s="97"/>
      <c r="V3" s="104">
        <v>215177</v>
      </c>
      <c r="W3" s="104">
        <v>216644</v>
      </c>
      <c r="X3" s="141">
        <f>(W3-V3)/V3</f>
        <v>6.817643149593126E-3</v>
      </c>
      <c r="Y3" s="97"/>
      <c r="Z3" s="139">
        <v>242475</v>
      </c>
      <c r="AA3" s="139">
        <v>240426</v>
      </c>
      <c r="AB3" s="97">
        <f>(AA3-Z3)/Z3</f>
        <v>-8.4503557067738943E-3</v>
      </c>
      <c r="AC3" s="97"/>
      <c r="AD3" s="139">
        <v>240621</v>
      </c>
      <c r="AE3" s="139">
        <v>237195</v>
      </c>
      <c r="AF3" s="97">
        <f>(AE3-AD3)/AD3</f>
        <v>-1.4238158764197638E-2</v>
      </c>
      <c r="AG3" s="97"/>
      <c r="AH3" s="139">
        <v>193905</v>
      </c>
      <c r="AI3" s="139">
        <v>194404</v>
      </c>
      <c r="AJ3" s="97">
        <f>(AI3-AH3)/AH3</f>
        <v>2.5734251308630516E-3</v>
      </c>
      <c r="AK3" s="97"/>
      <c r="AL3" s="139">
        <v>143001</v>
      </c>
      <c r="AM3" s="139">
        <v>140305</v>
      </c>
      <c r="AN3" s="97">
        <f>(AM3-AL3)/AL3</f>
        <v>-1.8853015013881022E-2</v>
      </c>
      <c r="AO3" s="140"/>
      <c r="AP3" s="139">
        <v>103084</v>
      </c>
      <c r="AQ3" s="139"/>
      <c r="AR3" s="97">
        <f>(AQ3-AP3)/AP3</f>
        <v>-1</v>
      </c>
      <c r="AS3" s="140"/>
      <c r="AT3" s="139">
        <v>106222</v>
      </c>
      <c r="AU3" s="139"/>
      <c r="AV3" s="97">
        <f>(AU3-AT3)/AT3</f>
        <v>-1</v>
      </c>
      <c r="AX3" s="56">
        <f>B3+F3+J3+N3+R3+V3+Z3+AD3+AH3+AL3+AP3+AT3</f>
        <v>1900053</v>
      </c>
      <c r="AY3" s="55">
        <f>C3+G3+K3+O3+S3+W3+AA3+AE3+AI3+AM3+AQ3+AU3</f>
        <v>1678292</v>
      </c>
      <c r="AZ3" s="138">
        <f>(AY3-AX3)/AX3</f>
        <v>-0.11671306010937589</v>
      </c>
    </row>
    <row r="4" spans="1:52" s="126" customFormat="1" ht="12.95" customHeight="1" x14ac:dyDescent="0.2">
      <c r="A4" s="137" t="s">
        <v>82</v>
      </c>
      <c r="B4" s="134">
        <v>1836</v>
      </c>
      <c r="C4" s="134">
        <v>1640</v>
      </c>
      <c r="D4" s="136">
        <f>(C4-B4)/B4</f>
        <v>-0.10675381263616558</v>
      </c>
      <c r="E4" s="133"/>
      <c r="F4" s="134">
        <v>2419</v>
      </c>
      <c r="G4" s="134">
        <v>2196</v>
      </c>
      <c r="H4" s="133">
        <f>(G4-F4)/F4</f>
        <v>-9.2186854071930543E-2</v>
      </c>
      <c r="I4" s="133"/>
      <c r="J4" s="134">
        <v>6943</v>
      </c>
      <c r="K4" s="112">
        <v>6343</v>
      </c>
      <c r="L4" s="133">
        <f>(K4-J4)/J4</f>
        <v>-8.6417974938787265E-2</v>
      </c>
      <c r="M4" s="133"/>
      <c r="N4" s="134">
        <v>48564</v>
      </c>
      <c r="O4" s="135">
        <v>53141</v>
      </c>
      <c r="P4" s="133">
        <f>(O4-N4)/N4</f>
        <v>9.424676715262334E-2</v>
      </c>
      <c r="Q4" s="133"/>
      <c r="R4" s="135">
        <v>132013</v>
      </c>
      <c r="S4" s="65">
        <v>139306</v>
      </c>
      <c r="T4" s="130">
        <f>(S4-R4)/R4</f>
        <v>5.5244559247952851E-2</v>
      </c>
      <c r="U4" s="133"/>
      <c r="V4" s="134">
        <v>155548</v>
      </c>
      <c r="W4" s="134">
        <v>155104</v>
      </c>
      <c r="X4" s="130">
        <f>(W4-V4)/V4</f>
        <v>-2.8544243577545195E-3</v>
      </c>
      <c r="Y4" s="133"/>
      <c r="Z4" s="131">
        <v>166887</v>
      </c>
      <c r="AA4" s="131">
        <v>167732</v>
      </c>
      <c r="AB4" s="133">
        <f>(AA4-Z4)/Z4</f>
        <v>5.0633063090594231E-3</v>
      </c>
      <c r="AC4" s="133"/>
      <c r="AD4" s="131">
        <v>167459</v>
      </c>
      <c r="AE4" s="131">
        <v>168011</v>
      </c>
      <c r="AF4" s="130">
        <f>(AE4-AD4)/AD4</f>
        <v>3.2963292507419725E-3</v>
      </c>
      <c r="AG4" s="133"/>
      <c r="AH4" s="131">
        <v>151590</v>
      </c>
      <c r="AI4" s="131">
        <v>152799</v>
      </c>
      <c r="AJ4" s="130">
        <f>(AI4-AH4)/AH4</f>
        <v>7.9754601226993873E-3</v>
      </c>
      <c r="AK4" s="133"/>
      <c r="AL4" s="131">
        <v>84026</v>
      </c>
      <c r="AM4" s="131">
        <v>86855</v>
      </c>
      <c r="AN4" s="130">
        <f>(AM4-AL4)/AL4</f>
        <v>3.3668150334420298E-2</v>
      </c>
      <c r="AO4" s="132"/>
      <c r="AP4" s="131">
        <v>2756</v>
      </c>
      <c r="AQ4" s="131"/>
      <c r="AR4" s="130">
        <f>(AQ4-AP4)/AP4</f>
        <v>-1</v>
      </c>
      <c r="AS4" s="132"/>
      <c r="AT4" s="131">
        <v>2567</v>
      </c>
      <c r="AU4" s="131"/>
      <c r="AV4" s="130">
        <f>(AU4-AT4)/AT4</f>
        <v>-1</v>
      </c>
      <c r="AW4" s="129"/>
      <c r="AX4" s="128">
        <f>B4+F4+J4+N4+R4+V4+Z4+AD4+AH4+AL4+AP4+AT4</f>
        <v>922608</v>
      </c>
      <c r="AY4" s="128">
        <f>C4+G4+K4+O4+S4+W4+AA4+AE4+AI4+AM4+AQ4+AU4</f>
        <v>933127</v>
      </c>
      <c r="AZ4" s="127">
        <f>(AY4-AX4)/AX4</f>
        <v>1.1401375231951165E-2</v>
      </c>
    </row>
    <row r="5" spans="1:52" s="116" customFormat="1" ht="12.75" customHeight="1" x14ac:dyDescent="0.2">
      <c r="A5" s="125" t="s">
        <v>81</v>
      </c>
      <c r="B5" s="85">
        <v>11</v>
      </c>
      <c r="C5" s="121">
        <v>8</v>
      </c>
      <c r="D5" s="120">
        <f>(C5-B5)/B5</f>
        <v>-0.27272727272727271</v>
      </c>
      <c r="E5" s="120"/>
      <c r="F5" s="85">
        <v>7</v>
      </c>
      <c r="G5" s="85">
        <v>22</v>
      </c>
      <c r="H5" s="124">
        <f>(G5-F5)/F5</f>
        <v>2.1428571428571428</v>
      </c>
      <c r="I5" s="120"/>
      <c r="J5" s="121">
        <v>1505</v>
      </c>
      <c r="K5" s="112">
        <v>2039</v>
      </c>
      <c r="L5" s="120">
        <f>(K5-J5)/J5</f>
        <v>0.35481727574750832</v>
      </c>
      <c r="M5" s="120"/>
      <c r="N5" s="85">
        <v>33013</v>
      </c>
      <c r="O5" s="91">
        <v>34878</v>
      </c>
      <c r="P5" s="120">
        <f>(O5-N5)/N5</f>
        <v>5.6492896737648804E-2</v>
      </c>
      <c r="Q5" s="120"/>
      <c r="R5" s="91">
        <v>53303</v>
      </c>
      <c r="S5" s="65">
        <v>56224</v>
      </c>
      <c r="T5" s="124">
        <f>(S5-R5)/R5</f>
        <v>5.4799917453051426E-2</v>
      </c>
      <c r="U5" s="120"/>
      <c r="V5" s="123">
        <v>70566</v>
      </c>
      <c r="W5" s="123">
        <v>76233</v>
      </c>
      <c r="X5" s="117">
        <f>(W5-V5)/V5</f>
        <v>8.030779695604115E-2</v>
      </c>
      <c r="Y5" s="120"/>
      <c r="Z5" s="121">
        <v>99714</v>
      </c>
      <c r="AA5" s="121">
        <v>104345</v>
      </c>
      <c r="AB5" s="117">
        <f>(AA5-Z5)/Z5</f>
        <v>4.6442826483743503E-2</v>
      </c>
      <c r="AC5" s="120"/>
      <c r="AD5" s="123">
        <v>103578</v>
      </c>
      <c r="AE5" s="123">
        <v>112594</v>
      </c>
      <c r="AF5" s="117">
        <f>(AE5-AD5)/AD5</f>
        <v>8.7045511595126385E-2</v>
      </c>
      <c r="AG5" s="120"/>
      <c r="AH5" s="121">
        <v>62093</v>
      </c>
      <c r="AI5" s="121">
        <v>66780</v>
      </c>
      <c r="AJ5" s="120">
        <f>(AI5-AH5)/AH5</f>
        <v>7.5483548870243028E-2</v>
      </c>
      <c r="AK5" s="120"/>
      <c r="AL5" s="121">
        <v>33044</v>
      </c>
      <c r="AM5" s="121">
        <v>31028</v>
      </c>
      <c r="AN5" s="120">
        <f>(AM5-AL5)/AL5</f>
        <v>-6.1009563006899893E-2</v>
      </c>
      <c r="AO5" s="122"/>
      <c r="AP5" s="121">
        <v>521</v>
      </c>
      <c r="AQ5" s="121"/>
      <c r="AR5" s="120">
        <f>(AQ5-AP5)/AP5</f>
        <v>-1</v>
      </c>
      <c r="AS5" s="122"/>
      <c r="AT5" s="121">
        <v>86</v>
      </c>
      <c r="AU5" s="121"/>
      <c r="AV5" s="120">
        <f>(AU5-AT5)/AT5</f>
        <v>-1</v>
      </c>
      <c r="AW5" s="119"/>
      <c r="AX5" s="118">
        <f>B5+F5+J5+N5+R5+V5+Z5+AD5+AH5+AL5+AP5+AT5</f>
        <v>457441</v>
      </c>
      <c r="AY5" s="118">
        <f>C5+G5+K5+O5+S5+W5+AA5+AE5+AI5+AM5+AQ5+AU5</f>
        <v>484151</v>
      </c>
      <c r="AZ5" s="117">
        <f>(AY5-AX5)/AX5</f>
        <v>5.8390043743346137E-2</v>
      </c>
    </row>
    <row r="6" spans="1:52" ht="12.95" customHeight="1" x14ac:dyDescent="0.2">
      <c r="A6" s="75" t="s">
        <v>80</v>
      </c>
      <c r="B6" s="72">
        <v>587</v>
      </c>
      <c r="C6" s="72">
        <v>866</v>
      </c>
      <c r="D6" s="105">
        <f>(C6-B6)/B6</f>
        <v>0.47529812606473593</v>
      </c>
      <c r="E6" s="60"/>
      <c r="F6" s="72">
        <v>845</v>
      </c>
      <c r="G6" s="72">
        <v>1000</v>
      </c>
      <c r="H6" s="105">
        <f>(G6-F6)/F6</f>
        <v>0.18343195266272189</v>
      </c>
      <c r="I6" s="60"/>
      <c r="J6" s="72">
        <v>4877</v>
      </c>
      <c r="K6" s="112">
        <v>2963</v>
      </c>
      <c r="L6" s="89">
        <f>(K6-J6)/J6</f>
        <v>-0.39245437769120362</v>
      </c>
      <c r="M6" s="60"/>
      <c r="N6" s="72">
        <v>24112</v>
      </c>
      <c r="O6" s="115">
        <v>30275</v>
      </c>
      <c r="P6" s="89">
        <f>(O6-N6)/N6</f>
        <v>0.25559887193098874</v>
      </c>
      <c r="Q6" s="60"/>
      <c r="R6" s="115">
        <v>52600</v>
      </c>
      <c r="S6" s="65">
        <v>49839</v>
      </c>
      <c r="T6" s="73">
        <f>(S6-R6)/R6</f>
        <v>-5.2490494296577948E-2</v>
      </c>
      <c r="U6" s="60"/>
      <c r="V6" s="72">
        <v>53100</v>
      </c>
      <c r="W6" s="72">
        <v>52567</v>
      </c>
      <c r="X6" s="89">
        <f>(W6-V6)/V6</f>
        <v>-1.0037664783427495E-2</v>
      </c>
      <c r="Y6" s="60"/>
      <c r="Z6" s="114">
        <v>56840</v>
      </c>
      <c r="AA6" s="114">
        <v>56026</v>
      </c>
      <c r="AB6" s="89">
        <f>(AA6-Z6)/Z6</f>
        <v>-1.4320900774102745E-2</v>
      </c>
      <c r="AC6" s="60"/>
      <c r="AD6" s="114">
        <v>54884</v>
      </c>
      <c r="AE6" s="114">
        <v>54535</v>
      </c>
      <c r="AF6" s="89">
        <f>(AE6-AD6)/AD6</f>
        <v>-6.3588659718679394E-3</v>
      </c>
      <c r="AG6" s="60"/>
      <c r="AH6" s="114">
        <v>57015</v>
      </c>
      <c r="AI6" s="114">
        <v>55467</v>
      </c>
      <c r="AJ6" s="89">
        <f>(AI6-AH6)/AH6</f>
        <v>-2.7150749802683505E-2</v>
      </c>
      <c r="AK6" s="60"/>
      <c r="AL6" s="114">
        <v>43456</v>
      </c>
      <c r="AM6" s="114">
        <v>40676</v>
      </c>
      <c r="AN6" s="89">
        <f>(AM6-AL6)/AL6</f>
        <v>-6.3972754050073632E-2</v>
      </c>
      <c r="AO6" s="59"/>
      <c r="AP6" s="114">
        <v>1836</v>
      </c>
      <c r="AQ6" s="114"/>
      <c r="AR6" s="89">
        <f>(AQ6-AP6)/AP6</f>
        <v>-1</v>
      </c>
      <c r="AS6" s="59"/>
      <c r="AT6" s="114">
        <v>2025</v>
      </c>
      <c r="AU6" s="114"/>
      <c r="AV6" s="89">
        <f>(AU6-AT6)/AT6</f>
        <v>-1</v>
      </c>
      <c r="AX6" s="69">
        <f>B6+F6+J6+N6+R6+V6+Z6+AD6+AH6+AL6+AP6+AT6</f>
        <v>352177</v>
      </c>
      <c r="AY6" s="68">
        <f>C6+G6+K6+O6+S6+W6+AA6+AE6+AI6+AM6+AQ6+AU6</f>
        <v>344214</v>
      </c>
      <c r="AZ6" s="83">
        <f>(AY6-AX6)/AX6</f>
        <v>-2.2610789460981266E-2</v>
      </c>
    </row>
    <row r="7" spans="1:52" ht="12.95" customHeight="1" x14ac:dyDescent="0.2">
      <c r="A7" s="94" t="s">
        <v>79</v>
      </c>
      <c r="B7" s="82">
        <v>2814</v>
      </c>
      <c r="C7" s="82">
        <v>2973</v>
      </c>
      <c r="D7" s="105">
        <f>(C7-B7)/B7</f>
        <v>5.6503198294243072E-2</v>
      </c>
      <c r="E7" s="60"/>
      <c r="F7" s="82">
        <v>4093</v>
      </c>
      <c r="G7" s="82">
        <v>4408</v>
      </c>
      <c r="H7" s="105">
        <f>(G7-F7)/F7</f>
        <v>7.6960664549230395E-2</v>
      </c>
      <c r="I7" s="60"/>
      <c r="J7" s="82">
        <v>5585</v>
      </c>
      <c r="K7" s="112">
        <v>6343</v>
      </c>
      <c r="L7" s="73">
        <f>(K7-J7)/J7</f>
        <v>0.13572068039391227</v>
      </c>
      <c r="M7" s="60"/>
      <c r="N7" s="82">
        <v>23775</v>
      </c>
      <c r="O7" s="106">
        <v>27404</v>
      </c>
      <c r="P7" s="73">
        <f>(O7-N7)/N7</f>
        <v>0.15263932702418506</v>
      </c>
      <c r="Q7" s="60"/>
      <c r="R7" s="106">
        <v>41025</v>
      </c>
      <c r="S7" s="65">
        <v>42388</v>
      </c>
      <c r="T7" s="105">
        <f>(S7-R7)/R7</f>
        <v>3.3223644119439365E-2</v>
      </c>
      <c r="U7" s="60"/>
      <c r="V7" s="82">
        <v>41012</v>
      </c>
      <c r="W7" s="82">
        <v>40585</v>
      </c>
      <c r="X7" s="73">
        <f>(W7-V7)/V7</f>
        <v>-1.04115868526285E-2</v>
      </c>
      <c r="Y7" s="60"/>
      <c r="Z7" s="113">
        <v>41243</v>
      </c>
      <c r="AA7" s="88">
        <v>41469</v>
      </c>
      <c r="AB7" s="73">
        <f>(AA7-Z7)/Z7</f>
        <v>5.4797177702882918E-3</v>
      </c>
      <c r="AC7" s="60"/>
      <c r="AD7" s="88">
        <v>39163</v>
      </c>
      <c r="AE7" s="88">
        <v>37504</v>
      </c>
      <c r="AF7" s="73">
        <f>(AE7-AD7)/AD7</f>
        <v>-4.2361412557771365E-2</v>
      </c>
      <c r="AG7" s="60"/>
      <c r="AH7" s="88">
        <v>43366</v>
      </c>
      <c r="AI7" s="88">
        <v>44905</v>
      </c>
      <c r="AJ7" s="73">
        <f>(AI7-AH7)/AH7</f>
        <v>3.5488631646912329E-2</v>
      </c>
      <c r="AK7" s="60"/>
      <c r="AL7" s="88">
        <v>28953</v>
      </c>
      <c r="AM7" s="88">
        <v>27638</v>
      </c>
      <c r="AN7" s="73">
        <f>(AM7-AL7)/AL7</f>
        <v>-4.5418436776845234E-2</v>
      </c>
      <c r="AO7" s="59"/>
      <c r="AP7" s="88">
        <v>4615</v>
      </c>
      <c r="AQ7" s="88"/>
      <c r="AR7" s="73">
        <f>(AQ7-AP7)/AP7</f>
        <v>-1</v>
      </c>
      <c r="AS7" s="59"/>
      <c r="AT7" s="88">
        <v>6084</v>
      </c>
      <c r="AU7" s="88"/>
      <c r="AV7" s="73">
        <f>(AU7-AT7)/AT7</f>
        <v>-1</v>
      </c>
      <c r="AX7" s="69">
        <f>B7+F7+J7+N7+R7+V7+Z7+AD7+AH7+AL7+AP7+AT7</f>
        <v>281728</v>
      </c>
      <c r="AY7" s="68">
        <f>C7+G7+K7+O7+S7+W7+AA7+AE7+AI7+AM7+AQ7+AU7</f>
        <v>275617</v>
      </c>
      <c r="AZ7" s="67">
        <f>(AY7-AX7)/AX7</f>
        <v>-2.1691134711494774E-2</v>
      </c>
    </row>
    <row r="8" spans="1:52" ht="12.95" customHeight="1" x14ac:dyDescent="0.2">
      <c r="A8" s="94" t="s">
        <v>78</v>
      </c>
      <c r="B8" s="82">
        <v>1368</v>
      </c>
      <c r="C8" s="82">
        <v>1307</v>
      </c>
      <c r="D8" s="73">
        <f>(C8-B8)/B8</f>
        <v>-4.4590643274853799E-2</v>
      </c>
      <c r="E8" s="60"/>
      <c r="F8" s="82">
        <v>1753</v>
      </c>
      <c r="G8" s="82">
        <v>1796</v>
      </c>
      <c r="H8" s="105">
        <f>(G8-F8)/F8</f>
        <v>2.4529378208784942E-2</v>
      </c>
      <c r="I8" s="60"/>
      <c r="J8" s="82">
        <v>2903</v>
      </c>
      <c r="K8" s="112">
        <v>2359</v>
      </c>
      <c r="L8" s="89">
        <f>(K8-J8)/J8</f>
        <v>-0.18739235273854632</v>
      </c>
      <c r="M8" s="60"/>
      <c r="N8" s="82">
        <v>18642</v>
      </c>
      <c r="O8" s="106">
        <v>18410</v>
      </c>
      <c r="P8" s="89">
        <f>(O8-N8)/N8</f>
        <v>-1.2445016629117048E-2</v>
      </c>
      <c r="Q8" s="60"/>
      <c r="R8" s="106">
        <v>23363</v>
      </c>
      <c r="S8" s="65">
        <v>26190</v>
      </c>
      <c r="T8" s="89">
        <f>(S8-R8)/R8</f>
        <v>0.1210032958096135</v>
      </c>
      <c r="U8" s="60"/>
      <c r="V8" s="82">
        <v>28639</v>
      </c>
      <c r="W8" s="82">
        <v>30097</v>
      </c>
      <c r="X8" s="89">
        <f>(W8-V8)/V8</f>
        <v>5.0909598798840744E-2</v>
      </c>
      <c r="Y8" s="60"/>
      <c r="Z8" s="113">
        <v>41203</v>
      </c>
      <c r="AA8" s="88">
        <v>45232</v>
      </c>
      <c r="AB8" s="73">
        <f>(AA8-Z8)/Z8</f>
        <v>9.7784141931412757E-2</v>
      </c>
      <c r="AC8" s="60"/>
      <c r="AD8" s="88">
        <v>41960</v>
      </c>
      <c r="AE8" s="88">
        <v>43352</v>
      </c>
      <c r="AF8" s="89">
        <f>(AE8-AD8)/AD8</f>
        <v>3.3174451858913254E-2</v>
      </c>
      <c r="AG8" s="60"/>
      <c r="AH8" s="88">
        <v>26234</v>
      </c>
      <c r="AI8" s="88">
        <v>24831</v>
      </c>
      <c r="AJ8" s="89">
        <f>(AI8-AH8)/AH8</f>
        <v>-5.348021651292216E-2</v>
      </c>
      <c r="AK8" s="60"/>
      <c r="AL8" s="88">
        <v>20812</v>
      </c>
      <c r="AM8" s="88">
        <v>18456</v>
      </c>
      <c r="AN8" s="89">
        <f>(AM8-AL8)/AL8</f>
        <v>-0.11320392081491447</v>
      </c>
      <c r="AO8" s="59"/>
      <c r="AP8" s="88">
        <v>1323</v>
      </c>
      <c r="AQ8" s="88"/>
      <c r="AR8" s="89">
        <f>(AQ8-AP8)/AP8</f>
        <v>-1</v>
      </c>
      <c r="AS8" s="59"/>
      <c r="AT8" s="88">
        <v>1602</v>
      </c>
      <c r="AU8" s="88"/>
      <c r="AV8" s="89">
        <f>(AU8-AT8)/AT8</f>
        <v>-1</v>
      </c>
      <c r="AX8" s="69">
        <f>B8+F8+J8+N8+R8+V8+Z8+AD8+AH8+AL8+AP8+AT8</f>
        <v>209802</v>
      </c>
      <c r="AY8" s="68">
        <f>C8+G8+K8+O8+S8+W8+AA8+AE8+AI8+AM8+AQ8+AU8</f>
        <v>212030</v>
      </c>
      <c r="AZ8" s="83">
        <f>(AY8-AX8)/AX8</f>
        <v>1.0619536515381169E-2</v>
      </c>
    </row>
    <row r="9" spans="1:52" ht="12.95" customHeight="1" x14ac:dyDescent="0.2">
      <c r="A9" s="94" t="s">
        <v>77</v>
      </c>
      <c r="B9" s="82">
        <v>286</v>
      </c>
      <c r="C9" s="82">
        <v>146</v>
      </c>
      <c r="D9" s="73">
        <f>(C9-B9)/B9</f>
        <v>-0.48951048951048953</v>
      </c>
      <c r="E9" s="60"/>
      <c r="F9" s="82">
        <v>25</v>
      </c>
      <c r="G9" s="82">
        <v>145</v>
      </c>
      <c r="H9" s="105">
        <f>(G9-F9)/F9</f>
        <v>4.8</v>
      </c>
      <c r="I9" s="60"/>
      <c r="J9" s="82">
        <v>1445</v>
      </c>
      <c r="K9" s="112">
        <v>892</v>
      </c>
      <c r="L9" s="89">
        <f>(K9-J9)/J9</f>
        <v>-0.38269896193771624</v>
      </c>
      <c r="M9" s="60"/>
      <c r="N9" s="82">
        <v>13908</v>
      </c>
      <c r="O9" s="106">
        <v>13737</v>
      </c>
      <c r="P9" s="89">
        <f>(O9-N9)/N9</f>
        <v>-1.2295081967213115E-2</v>
      </c>
      <c r="Q9" s="60"/>
      <c r="R9" s="106">
        <v>18952</v>
      </c>
      <c r="S9" s="65">
        <v>17424</v>
      </c>
      <c r="T9" s="73">
        <f>(S9-R9)/R9</f>
        <v>-8.0624736175601522E-2</v>
      </c>
      <c r="U9" s="60"/>
      <c r="V9" s="82">
        <v>19179</v>
      </c>
      <c r="W9" s="82">
        <v>20392</v>
      </c>
      <c r="X9" s="73">
        <f>(W9-V9)/V9</f>
        <v>6.3246258929036972E-2</v>
      </c>
      <c r="Y9" s="60"/>
      <c r="Z9" s="88">
        <v>21157</v>
      </c>
      <c r="AA9" s="88">
        <v>22150</v>
      </c>
      <c r="AB9" s="89">
        <f>(AA9-Z9)/Z9</f>
        <v>4.6934820626742924E-2</v>
      </c>
      <c r="AC9" s="60"/>
      <c r="AD9" s="88">
        <v>19070</v>
      </c>
      <c r="AE9" s="88">
        <v>20517</v>
      </c>
      <c r="AF9" s="89">
        <f>(AE9-AD9)/AD9</f>
        <v>7.5878342947037228E-2</v>
      </c>
      <c r="AG9" s="60"/>
      <c r="AH9" s="88">
        <v>19856</v>
      </c>
      <c r="AI9" s="88">
        <v>20766</v>
      </c>
      <c r="AJ9" s="73">
        <f>(AI9-AH9)/AH9</f>
        <v>4.582997582594682E-2</v>
      </c>
      <c r="AK9" s="60"/>
      <c r="AL9" s="88">
        <v>14606</v>
      </c>
      <c r="AM9" s="88">
        <v>14636</v>
      </c>
      <c r="AN9" s="89">
        <f>(AM9-AL9)/AL9</f>
        <v>2.0539504313295907E-3</v>
      </c>
      <c r="AO9" s="59"/>
      <c r="AP9" s="88">
        <v>452</v>
      </c>
      <c r="AQ9" s="88"/>
      <c r="AR9" s="89">
        <f>(AQ9-AP9)/AP9</f>
        <v>-1</v>
      </c>
      <c r="AS9" s="59"/>
      <c r="AT9" s="88">
        <v>520</v>
      </c>
      <c r="AU9" s="88"/>
      <c r="AV9" s="89">
        <f>(AU9-AT9)/AT9</f>
        <v>-1</v>
      </c>
      <c r="AX9" s="69">
        <f>B9+F9+J9+N9+R9+V9+Z9+AD9+AH9+AL9+AP9+AT9</f>
        <v>129456</v>
      </c>
      <c r="AY9" s="68">
        <f>C9+G9+K9+O9+S9+W9+AA9+AE9+AI9+AM9+AQ9+AU9</f>
        <v>130805</v>
      </c>
      <c r="AZ9" s="83">
        <f>(AY9-AX9)/AX9</f>
        <v>1.0420528982820417E-2</v>
      </c>
    </row>
    <row r="10" spans="1:52" ht="12.95" customHeight="1" x14ac:dyDescent="0.2">
      <c r="A10" s="94" t="s">
        <v>76</v>
      </c>
      <c r="B10" s="82">
        <v>4</v>
      </c>
      <c r="C10" s="82">
        <v>1</v>
      </c>
      <c r="D10" s="73">
        <f>(C10-B10)/B10</f>
        <v>-0.75</v>
      </c>
      <c r="E10" s="60"/>
      <c r="F10" s="82">
        <v>13</v>
      </c>
      <c r="G10" s="82">
        <v>18</v>
      </c>
      <c r="H10" s="105">
        <f>(G10-F10)/F10</f>
        <v>0.38461538461538464</v>
      </c>
      <c r="I10" s="60"/>
      <c r="J10" s="82">
        <v>243</v>
      </c>
      <c r="K10" s="112">
        <v>171</v>
      </c>
      <c r="L10" s="73">
        <f>(K10-J10)/J10</f>
        <v>-0.29629629629629628</v>
      </c>
      <c r="M10" s="60"/>
      <c r="N10" s="82">
        <v>9024</v>
      </c>
      <c r="O10" s="106">
        <v>9361</v>
      </c>
      <c r="P10" s="89">
        <f>(O10-N10)/N10</f>
        <v>3.7344858156028365E-2</v>
      </c>
      <c r="Q10" s="60"/>
      <c r="R10" s="106">
        <v>13039</v>
      </c>
      <c r="S10" s="65">
        <v>14055</v>
      </c>
      <c r="T10" s="89">
        <f>(S10-R10)/R10</f>
        <v>7.7920085896157676E-2</v>
      </c>
      <c r="U10" s="60"/>
      <c r="V10" s="82">
        <v>13396</v>
      </c>
      <c r="W10" s="82">
        <v>13554</v>
      </c>
      <c r="X10" s="89">
        <f>(W10-V10)/V10</f>
        <v>1.1794565541952821E-2</v>
      </c>
      <c r="Y10" s="60"/>
      <c r="Z10" s="88">
        <v>15886</v>
      </c>
      <c r="AA10" s="88">
        <v>16200</v>
      </c>
      <c r="AB10" s="89">
        <f>(AA10-Z10)/Z10</f>
        <v>1.9765831549792268E-2</v>
      </c>
      <c r="AC10" s="60"/>
      <c r="AD10" s="88">
        <v>13161</v>
      </c>
      <c r="AE10" s="88">
        <v>13644</v>
      </c>
      <c r="AF10" s="89">
        <f>(AE10-AD10)/AD10</f>
        <v>3.6699338956006383E-2</v>
      </c>
      <c r="AG10" s="60"/>
      <c r="AH10" s="88">
        <v>14650</v>
      </c>
      <c r="AI10" s="88">
        <v>14647</v>
      </c>
      <c r="AJ10" s="89">
        <f>(AI10-AH10)/AH10</f>
        <v>-2.0477815699658703E-4</v>
      </c>
      <c r="AK10" s="60"/>
      <c r="AL10" s="88">
        <v>8802</v>
      </c>
      <c r="AM10" s="88">
        <v>8488</v>
      </c>
      <c r="AN10" s="73">
        <f>(AM10-AL10)/AL10</f>
        <v>-3.5673710520336285E-2</v>
      </c>
      <c r="AO10" s="59"/>
      <c r="AP10" s="88">
        <v>69</v>
      </c>
      <c r="AQ10" s="88"/>
      <c r="AR10" s="73">
        <f>(AQ10-AP10)/AP10</f>
        <v>-1</v>
      </c>
      <c r="AS10" s="59"/>
      <c r="AT10" s="88">
        <v>13</v>
      </c>
      <c r="AU10" s="88"/>
      <c r="AV10" s="73">
        <f>(AU10-AT10)/AT10</f>
        <v>-1</v>
      </c>
      <c r="AX10" s="69">
        <f>B10+F10+J10+N10+R10+V10+Z10+AD10+AH10+AL10+AP10+AT10</f>
        <v>88300</v>
      </c>
      <c r="AY10" s="68">
        <f>C10+G10+K10+O10+S10+W10+AA10+AE10+AI10+AM10+AQ10+AU10</f>
        <v>90139</v>
      </c>
      <c r="AZ10" s="83">
        <f>(AY10-AX10)/AX10</f>
        <v>2.0826727066817666E-2</v>
      </c>
    </row>
    <row r="11" spans="1:52" ht="12.95" customHeight="1" x14ac:dyDescent="0.2">
      <c r="A11" s="94" t="s">
        <v>75</v>
      </c>
      <c r="B11" s="82">
        <v>3</v>
      </c>
      <c r="C11" s="82">
        <v>10</v>
      </c>
      <c r="D11" s="105">
        <f>(C11-B11)/B11</f>
        <v>2.3333333333333335</v>
      </c>
      <c r="E11" s="60"/>
      <c r="F11" s="82">
        <v>1</v>
      </c>
      <c r="G11" s="82">
        <v>4</v>
      </c>
      <c r="H11" s="105">
        <f>(G11-F11)/F11</f>
        <v>3</v>
      </c>
      <c r="I11" s="60"/>
      <c r="J11" s="82">
        <v>180</v>
      </c>
      <c r="K11" s="112">
        <v>314</v>
      </c>
      <c r="L11" s="73">
        <f>(K11-J11)/J11</f>
        <v>0.74444444444444446</v>
      </c>
      <c r="M11" s="60"/>
      <c r="N11" s="82">
        <v>6515</v>
      </c>
      <c r="O11" s="106">
        <v>2730</v>
      </c>
      <c r="P11" s="89">
        <f>(O11-N11)/N11</f>
        <v>-0.58096699923254025</v>
      </c>
      <c r="Q11" s="60"/>
      <c r="R11" s="106">
        <v>6967</v>
      </c>
      <c r="S11" s="65">
        <v>5691</v>
      </c>
      <c r="T11" s="73">
        <f>(S11-R11)/R11</f>
        <v>-0.18314913162049662</v>
      </c>
      <c r="U11" s="60"/>
      <c r="V11" s="82">
        <v>8561</v>
      </c>
      <c r="W11" s="82">
        <v>8817</v>
      </c>
      <c r="X11" s="89">
        <f>(W11-V11)/V11</f>
        <v>2.9903048709262938E-2</v>
      </c>
      <c r="Y11" s="60"/>
      <c r="Z11" s="88">
        <v>10482</v>
      </c>
      <c r="AA11" s="88">
        <v>10077</v>
      </c>
      <c r="AB11" s="89">
        <f>(AA11-Z11)/Z11</f>
        <v>-3.8637664567830569E-2</v>
      </c>
      <c r="AC11" s="60"/>
      <c r="AD11" s="88">
        <v>10199</v>
      </c>
      <c r="AE11" s="88">
        <v>10190</v>
      </c>
      <c r="AF11" s="89">
        <f>(AE11-AD11)/AD11</f>
        <v>-8.8243945484851459E-4</v>
      </c>
      <c r="AG11" s="60"/>
      <c r="AH11" s="88">
        <v>8405</v>
      </c>
      <c r="AI11" s="88">
        <v>8740</v>
      </c>
      <c r="AJ11" s="89">
        <f>(AI11-AH11)/AH11</f>
        <v>3.9857227840571087E-2</v>
      </c>
      <c r="AK11" s="60"/>
      <c r="AL11" s="88">
        <v>4414</v>
      </c>
      <c r="AM11" s="88">
        <v>4744</v>
      </c>
      <c r="AN11" s="89">
        <f>(AM11-AL11)/AL11</f>
        <v>7.4762120525600356E-2</v>
      </c>
      <c r="AO11" s="59"/>
      <c r="AP11" s="88">
        <v>4</v>
      </c>
      <c r="AQ11" s="88"/>
      <c r="AR11" s="89">
        <f>(AQ11-AP11)/AP11</f>
        <v>-1</v>
      </c>
      <c r="AS11" s="59"/>
      <c r="AT11" s="88">
        <v>14</v>
      </c>
      <c r="AU11" s="88"/>
      <c r="AV11" s="89">
        <f>(AU11-AT11)/AT11</f>
        <v>-1</v>
      </c>
      <c r="AX11" s="69">
        <f>B11+F11+J11+N11+R11+V11+Z11+AD11+AH11+AL11+AP11+AT11</f>
        <v>55745</v>
      </c>
      <c r="AY11" s="68">
        <f>C11+G11+K11+O11+S11+W11+AA11+AE11+AI11+AM11+AQ11+AU11</f>
        <v>51317</v>
      </c>
      <c r="AZ11" s="83">
        <f>(AY11-AX11)/AX11</f>
        <v>-7.9433133016414026E-2</v>
      </c>
    </row>
    <row r="12" spans="1:52" ht="12.95" customHeight="1" x14ac:dyDescent="0.2">
      <c r="A12" s="94" t="s">
        <v>74</v>
      </c>
      <c r="B12" s="82">
        <v>1</v>
      </c>
      <c r="C12" s="82"/>
      <c r="D12" s="73">
        <f>(C12-B12)/B12</f>
        <v>-1</v>
      </c>
      <c r="E12" s="60"/>
      <c r="F12" s="82">
        <v>4</v>
      </c>
      <c r="G12" s="82"/>
      <c r="H12" s="73">
        <f>(G12-F12)/F12</f>
        <v>-1</v>
      </c>
      <c r="I12" s="60"/>
      <c r="J12" s="82">
        <v>453</v>
      </c>
      <c r="K12" s="112">
        <v>194</v>
      </c>
      <c r="L12" s="73">
        <f>(K12-J12)/J12</f>
        <v>-0.57174392935982343</v>
      </c>
      <c r="M12" s="60"/>
      <c r="N12" s="82">
        <v>4710</v>
      </c>
      <c r="O12" s="106">
        <v>4713</v>
      </c>
      <c r="P12" s="89">
        <f>(O12-N12)/N12</f>
        <v>6.3694267515923564E-4</v>
      </c>
      <c r="Q12" s="60"/>
      <c r="R12" s="106">
        <v>6313</v>
      </c>
      <c r="S12" s="65">
        <v>6822</v>
      </c>
      <c r="T12" s="89">
        <f>(S12-R12)/R12</f>
        <v>8.0627277047362583E-2</v>
      </c>
      <c r="U12" s="60"/>
      <c r="V12" s="82">
        <v>6071</v>
      </c>
      <c r="W12" s="82">
        <v>6999</v>
      </c>
      <c r="X12" s="89">
        <f>(W12-V12)/V12</f>
        <v>0.15285784878932632</v>
      </c>
      <c r="Y12" s="60"/>
      <c r="Z12" s="88">
        <v>6310</v>
      </c>
      <c r="AA12" s="88">
        <v>7029</v>
      </c>
      <c r="AB12" s="89">
        <f>(AA12-Z12)/Z12</f>
        <v>0.11394611727416799</v>
      </c>
      <c r="AC12" s="60"/>
      <c r="AD12" s="88">
        <v>5786</v>
      </c>
      <c r="AE12" s="88">
        <v>6208</v>
      </c>
      <c r="AF12" s="89">
        <f>(AE12-AD12)/AD12</f>
        <v>7.2934669892844792E-2</v>
      </c>
      <c r="AG12" s="60"/>
      <c r="AH12" s="88">
        <v>5573</v>
      </c>
      <c r="AI12" s="88">
        <v>6110</v>
      </c>
      <c r="AJ12" s="89">
        <f>(AI12-AH12)/AH12</f>
        <v>9.6357437645792215E-2</v>
      </c>
      <c r="AK12" s="60"/>
      <c r="AL12" s="88">
        <v>3854</v>
      </c>
      <c r="AM12" s="88">
        <v>4120</v>
      </c>
      <c r="AN12" s="89">
        <f>(AM12-AL12)/AL12</f>
        <v>6.9019200830306174E-2</v>
      </c>
      <c r="AO12" s="59"/>
      <c r="AP12" s="88"/>
      <c r="AQ12" s="88"/>
      <c r="AR12" s="89" t="e">
        <f>(AQ12-AP12)/AP12</f>
        <v>#DIV/0!</v>
      </c>
      <c r="AS12" s="59"/>
      <c r="AT12" s="88"/>
      <c r="AU12" s="88"/>
      <c r="AV12" s="89" t="e">
        <f>(AU12-AT12)/AT12</f>
        <v>#DIV/0!</v>
      </c>
      <c r="AX12" s="69">
        <f>B12+F12+J12+N12+R12+V12+Z12+AD12+AH12+AL12+AP12+AT12</f>
        <v>39075</v>
      </c>
      <c r="AY12" s="68">
        <f>C12+G12+K12+O12+S12+W12+AA12+AE12+AI12+AM12+AQ12+AU12</f>
        <v>42195</v>
      </c>
      <c r="AZ12" s="83">
        <f>(AY12-AX12)/AX12</f>
        <v>7.9846449136276393E-2</v>
      </c>
    </row>
    <row r="13" spans="1:52" ht="12.95" customHeight="1" x14ac:dyDescent="0.2">
      <c r="A13" s="94" t="s">
        <v>73</v>
      </c>
      <c r="B13" s="82">
        <v>2</v>
      </c>
      <c r="C13" s="82"/>
      <c r="D13" s="73">
        <f>(C13-B13)/B13</f>
        <v>-1</v>
      </c>
      <c r="E13" s="60"/>
      <c r="F13" s="82">
        <v>3</v>
      </c>
      <c r="G13" s="82">
        <v>3</v>
      </c>
      <c r="H13" s="105">
        <f>(G13-F13)/F13</f>
        <v>0</v>
      </c>
      <c r="I13" s="60"/>
      <c r="J13" s="82">
        <v>191</v>
      </c>
      <c r="K13" s="82"/>
      <c r="L13" s="73">
        <f>(K13-J13)/J13</f>
        <v>-1</v>
      </c>
      <c r="M13" s="60"/>
      <c r="N13" s="82">
        <v>1095</v>
      </c>
      <c r="O13" s="106">
        <v>2377</v>
      </c>
      <c r="P13" s="73">
        <f>(O13-N13)/N13</f>
        <v>1.1707762557077626</v>
      </c>
      <c r="Q13" s="60"/>
      <c r="R13" s="106">
        <v>5182</v>
      </c>
      <c r="S13" s="65">
        <v>4763</v>
      </c>
      <c r="T13" s="73">
        <f>(S13-R13)/R13</f>
        <v>-8.0856812041682755E-2</v>
      </c>
      <c r="U13" s="60"/>
      <c r="V13" s="82">
        <v>9453</v>
      </c>
      <c r="W13" s="82">
        <v>9252</v>
      </c>
      <c r="X13" s="89">
        <f>(W13-V13)/V13</f>
        <v>-2.126309108219613E-2</v>
      </c>
      <c r="Y13" s="60"/>
      <c r="Z13" s="88">
        <v>16803</v>
      </c>
      <c r="AA13" s="88">
        <v>15035</v>
      </c>
      <c r="AB13" s="89">
        <f>(AA13-Z13)/Z13</f>
        <v>-0.1052193060762959</v>
      </c>
      <c r="AC13" s="60"/>
      <c r="AD13" s="88">
        <v>17461</v>
      </c>
      <c r="AE13" s="88">
        <v>16150</v>
      </c>
      <c r="AF13" s="89">
        <f>(AE13-AD13)/AD13</f>
        <v>-7.5081610446137106E-2</v>
      </c>
      <c r="AG13" s="60"/>
      <c r="AH13" s="88">
        <v>8980</v>
      </c>
      <c r="AI13" s="88">
        <v>8786</v>
      </c>
      <c r="AJ13" s="73">
        <f>(AI13-AH13)/AH13</f>
        <v>-2.1603563474387528E-2</v>
      </c>
      <c r="AK13" s="60"/>
      <c r="AL13" s="88">
        <v>3523</v>
      </c>
      <c r="AM13" s="88">
        <v>3180</v>
      </c>
      <c r="AN13" s="73">
        <f>(AM13-AL13)/AL13</f>
        <v>-9.7360204371274475E-2</v>
      </c>
      <c r="AO13" s="59"/>
      <c r="AP13" s="88">
        <v>6</v>
      </c>
      <c r="AQ13" s="88"/>
      <c r="AR13" s="73">
        <f>(AQ13-AP13)/AP13</f>
        <v>-1</v>
      </c>
      <c r="AS13" s="59"/>
      <c r="AT13" s="88">
        <v>1</v>
      </c>
      <c r="AU13" s="88"/>
      <c r="AV13" s="73">
        <f>(AU13-AT13)/AT13</f>
        <v>-1</v>
      </c>
      <c r="AX13" s="69">
        <f>B13+F13+J13+N13+R13+V13+Z13+AD13+AH13+AL13+AP13+AT13</f>
        <v>62700</v>
      </c>
      <c r="AY13" s="68">
        <f>C13+G13+K13+O13+S13+W13+AA13+AE13+AI13+AM13+AQ13+AU13</f>
        <v>59546</v>
      </c>
      <c r="AZ13" s="83">
        <f>(AY13-AX13)/AX13</f>
        <v>-5.0303030303030301E-2</v>
      </c>
    </row>
    <row r="14" spans="1:52" ht="12.95" customHeight="1" x14ac:dyDescent="0.2">
      <c r="A14" s="94" t="s">
        <v>72</v>
      </c>
      <c r="B14" s="85"/>
      <c r="C14" s="91"/>
      <c r="D14" s="73" t="e">
        <f>(C14-B14)/B14</f>
        <v>#DIV/0!</v>
      </c>
      <c r="E14" s="60"/>
      <c r="F14" s="85"/>
      <c r="G14" s="85"/>
      <c r="H14" s="105"/>
      <c r="I14" s="60"/>
      <c r="J14" s="82">
        <v>5</v>
      </c>
      <c r="K14" s="82">
        <v>1</v>
      </c>
      <c r="L14" s="87" t="s">
        <v>21</v>
      </c>
      <c r="M14" s="60"/>
      <c r="N14" s="82"/>
      <c r="O14" s="106">
        <v>4</v>
      </c>
      <c r="P14" s="73" t="e">
        <f>(O14-N14)/N14</f>
        <v>#DIV/0!</v>
      </c>
      <c r="Q14" s="60"/>
      <c r="R14" s="106">
        <v>10</v>
      </c>
      <c r="S14" s="65">
        <v>181</v>
      </c>
      <c r="T14" s="87" t="s">
        <v>21</v>
      </c>
      <c r="U14" s="60"/>
      <c r="V14" s="82">
        <v>747</v>
      </c>
      <c r="W14" s="82">
        <v>1421</v>
      </c>
      <c r="X14" s="73">
        <f>(W14-V14)/V14</f>
        <v>0.90227576974564927</v>
      </c>
      <c r="Y14" s="60"/>
      <c r="Z14" s="88">
        <v>758</v>
      </c>
      <c r="AA14" s="88">
        <v>1627</v>
      </c>
      <c r="AB14" s="73">
        <f>(AA14-Z14)/Z14</f>
        <v>1.146437994722955</v>
      </c>
      <c r="AC14" s="60"/>
      <c r="AD14" s="88">
        <v>925</v>
      </c>
      <c r="AE14" s="88">
        <v>1640</v>
      </c>
      <c r="AF14" s="73">
        <f>(AE14-AD14)/AD14</f>
        <v>0.77297297297297296</v>
      </c>
      <c r="AG14" s="60"/>
      <c r="AH14" s="88">
        <v>547</v>
      </c>
      <c r="AI14" s="88">
        <v>1446</v>
      </c>
      <c r="AJ14" s="73">
        <f>(AI14-AH14)/AH14</f>
        <v>1.6435100548446069</v>
      </c>
      <c r="AK14" s="60"/>
      <c r="AL14" s="88">
        <v>9</v>
      </c>
      <c r="AM14" s="88">
        <v>6</v>
      </c>
      <c r="AN14" s="73">
        <f>(AM14-AL14)/AL14</f>
        <v>-0.33333333333333331</v>
      </c>
      <c r="AO14" s="59"/>
      <c r="AP14" s="88"/>
      <c r="AQ14" s="88"/>
      <c r="AR14" s="73" t="e">
        <f>(AQ14-AP14)/AP14</f>
        <v>#DIV/0!</v>
      </c>
      <c r="AS14" s="59"/>
      <c r="AT14" s="88"/>
      <c r="AU14" s="88"/>
      <c r="AV14" s="73" t="e">
        <f>(AU14-AT14)/AT14</f>
        <v>#DIV/0!</v>
      </c>
      <c r="AX14" s="69">
        <f>B14+F14+J14+N14+R14+V14+Z14+AD14+AH14+AL14+AP14+AT14</f>
        <v>3001</v>
      </c>
      <c r="AY14" s="68">
        <f>C14+G14+K14+O14+S14+W14+AA14+AE14+AI14+AM14+AQ14+AU14</f>
        <v>6326</v>
      </c>
      <c r="AZ14" s="67">
        <f>(AY14-AX14)/AX14</f>
        <v>1.1079640119960013</v>
      </c>
    </row>
    <row r="15" spans="1:52" ht="12.95" customHeight="1" x14ac:dyDescent="0.2">
      <c r="A15" s="94" t="s">
        <v>71</v>
      </c>
      <c r="B15" s="85">
        <v>0</v>
      </c>
      <c r="C15" s="91">
        <v>5</v>
      </c>
      <c r="D15" s="73" t="e">
        <f>(C15-B15)/B15</f>
        <v>#DIV/0!</v>
      </c>
      <c r="E15" s="60"/>
      <c r="F15" s="85"/>
      <c r="G15" s="85"/>
      <c r="H15" s="73"/>
      <c r="I15" s="60"/>
      <c r="J15" s="82">
        <v>5</v>
      </c>
      <c r="K15" s="82">
        <v>1</v>
      </c>
      <c r="L15" s="87" t="s">
        <v>21</v>
      </c>
      <c r="M15" s="60"/>
      <c r="N15" s="82"/>
      <c r="O15" s="106">
        <v>3</v>
      </c>
      <c r="P15" s="73" t="e">
        <f>(O15-N15)/N15</f>
        <v>#DIV/0!</v>
      </c>
      <c r="Q15" s="60"/>
      <c r="R15" s="106">
        <v>4</v>
      </c>
      <c r="S15" s="65">
        <v>13</v>
      </c>
      <c r="T15" s="89">
        <f>(S15-R15)/R15</f>
        <v>2.25</v>
      </c>
      <c r="U15" s="60"/>
      <c r="V15" s="82">
        <v>531</v>
      </c>
      <c r="W15" s="82">
        <v>569</v>
      </c>
      <c r="X15" s="89">
        <f>(W15-V15)/V15</f>
        <v>7.1563088512241052E-2</v>
      </c>
      <c r="Y15" s="60"/>
      <c r="Z15" s="88">
        <v>1308</v>
      </c>
      <c r="AA15" s="88">
        <v>1628</v>
      </c>
      <c r="AB15" s="89">
        <f>(AA15-Z15)/Z15</f>
        <v>0.24464831804281345</v>
      </c>
      <c r="AC15" s="60"/>
      <c r="AD15" s="88">
        <v>1480</v>
      </c>
      <c r="AE15" s="88">
        <v>1841</v>
      </c>
      <c r="AF15" s="73">
        <f>(AE15-AD15)/AD15</f>
        <v>0.24391891891891893</v>
      </c>
      <c r="AG15" s="60"/>
      <c r="AH15" s="88">
        <v>260</v>
      </c>
      <c r="AI15" s="88">
        <v>436</v>
      </c>
      <c r="AJ15" s="73">
        <f>(AI15-AH15)/AH15</f>
        <v>0.67692307692307696</v>
      </c>
      <c r="AK15" s="60"/>
      <c r="AL15" s="88">
        <v>9</v>
      </c>
      <c r="AM15" s="88">
        <v>13</v>
      </c>
      <c r="AN15" s="89">
        <f>(AM15-AL15)/AL15</f>
        <v>0.44444444444444442</v>
      </c>
      <c r="AO15" s="59"/>
      <c r="AP15" s="88"/>
      <c r="AQ15" s="88"/>
      <c r="AR15" s="89" t="e">
        <f>(AQ15-AP15)/AP15</f>
        <v>#DIV/0!</v>
      </c>
      <c r="AS15" s="59"/>
      <c r="AT15" s="88"/>
      <c r="AU15" s="88"/>
      <c r="AV15" s="89" t="e">
        <f>(AU15-AT15)/AT15</f>
        <v>#DIV/0!</v>
      </c>
      <c r="AX15" s="69">
        <f>B15+F15+J15+N15+R15+V15+Z15+AD15+AH15+AL15+AP15+AT15</f>
        <v>3597</v>
      </c>
      <c r="AY15" s="68">
        <f>C15+G15+K15+O15+S15+W15+AA15+AE15+AI15+AM15+AQ15+AU15</f>
        <v>4509</v>
      </c>
      <c r="AZ15" s="83">
        <f>(AY15-AX15)/AX15</f>
        <v>0.25354462051709759</v>
      </c>
    </row>
    <row r="16" spans="1:52" ht="12.95" customHeight="1" x14ac:dyDescent="0.2">
      <c r="A16" s="94" t="s">
        <v>70</v>
      </c>
      <c r="B16" s="85"/>
      <c r="C16" s="91"/>
      <c r="D16" s="105"/>
      <c r="E16" s="60"/>
      <c r="F16" s="85"/>
      <c r="G16" s="85"/>
      <c r="H16" s="105"/>
      <c r="I16" s="60"/>
      <c r="J16" s="91"/>
      <c r="K16" s="91"/>
      <c r="L16" s="105"/>
      <c r="M16" s="60"/>
      <c r="N16" s="85"/>
      <c r="O16" s="91">
        <v>10</v>
      </c>
      <c r="P16" s="105"/>
      <c r="Q16" s="60"/>
      <c r="R16" s="82">
        <v>5</v>
      </c>
      <c r="S16" s="82"/>
      <c r="T16" s="87" t="s">
        <v>21</v>
      </c>
      <c r="U16" s="60"/>
      <c r="V16" s="82"/>
      <c r="W16" s="82">
        <v>6</v>
      </c>
      <c r="X16" s="73" t="e">
        <f>(W16-V16)/V16</f>
        <v>#DIV/0!</v>
      </c>
      <c r="Y16" s="60"/>
      <c r="Z16" s="88">
        <v>8</v>
      </c>
      <c r="AA16" s="88"/>
      <c r="AB16" s="73">
        <f>(AA16-Z16)/Z16</f>
        <v>-1</v>
      </c>
      <c r="AC16" s="60"/>
      <c r="AD16" s="88">
        <v>16</v>
      </c>
      <c r="AE16" s="88">
        <v>12</v>
      </c>
      <c r="AF16" s="89">
        <f>(AE16-AD16)/AD16</f>
        <v>-0.25</v>
      </c>
      <c r="AG16" s="60"/>
      <c r="AH16" s="88">
        <v>2</v>
      </c>
      <c r="AI16" s="88"/>
      <c r="AJ16" s="73">
        <f>(AI16-AH16)/AH16</f>
        <v>-1</v>
      </c>
      <c r="AK16" s="60"/>
      <c r="AL16" s="88">
        <v>8</v>
      </c>
      <c r="AM16" s="88"/>
      <c r="AN16" s="87" t="s">
        <v>21</v>
      </c>
      <c r="AO16" s="59"/>
      <c r="AP16" s="88"/>
      <c r="AQ16" s="88"/>
      <c r="AR16" s="87" t="s">
        <v>21</v>
      </c>
      <c r="AS16" s="59"/>
      <c r="AT16" s="88"/>
      <c r="AU16" s="88"/>
      <c r="AV16" s="87" t="s">
        <v>21</v>
      </c>
      <c r="AX16" s="69">
        <f>B16+F16+J16+N16+R16+V16+Z16+AD16+AH16+AL16+AP16+AT16</f>
        <v>39</v>
      </c>
      <c r="AY16" s="68">
        <f>C16+G16+K16+O16+S16+W16+AA16+AE16+AI16+AM16+AQ16+AU16</f>
        <v>28</v>
      </c>
      <c r="AZ16" s="67">
        <f>(AY16-AX16)/AX16</f>
        <v>-0.28205128205128205</v>
      </c>
    </row>
    <row r="17" spans="1:52" ht="12.95" customHeight="1" x14ac:dyDescent="0.2">
      <c r="A17" s="94" t="s">
        <v>69</v>
      </c>
      <c r="B17" s="85"/>
      <c r="C17" s="91"/>
      <c r="D17" s="73"/>
      <c r="E17" s="60"/>
      <c r="F17" s="85"/>
      <c r="G17" s="85"/>
      <c r="H17" s="73"/>
      <c r="I17" s="60"/>
      <c r="J17" s="91"/>
      <c r="K17" s="91"/>
      <c r="L17" s="73"/>
      <c r="M17" s="60"/>
      <c r="N17" s="82"/>
      <c r="O17" s="106">
        <v>3</v>
      </c>
      <c r="P17" s="73" t="e">
        <f>(O17-N17)/N17</f>
        <v>#DIV/0!</v>
      </c>
      <c r="Q17" s="60"/>
      <c r="R17" s="100"/>
      <c r="S17" s="65">
        <v>12</v>
      </c>
      <c r="T17" s="73"/>
      <c r="U17" s="60"/>
      <c r="V17" s="82">
        <v>161</v>
      </c>
      <c r="W17" s="82">
        <v>168</v>
      </c>
      <c r="X17" s="73">
        <f>(W17-V17)/V17</f>
        <v>4.3478260869565216E-2</v>
      </c>
      <c r="Y17" s="60"/>
      <c r="Z17" s="88">
        <v>786</v>
      </c>
      <c r="AA17" s="88">
        <v>781</v>
      </c>
      <c r="AB17" s="89">
        <f>(AA17-Z17)/Z17</f>
        <v>-6.3613231552162846E-3</v>
      </c>
      <c r="AC17" s="60"/>
      <c r="AD17" s="88">
        <v>138</v>
      </c>
      <c r="AE17" s="88">
        <v>139</v>
      </c>
      <c r="AF17" s="73">
        <f>(AE17-AD17)/AD17</f>
        <v>7.246376811594203E-3</v>
      </c>
      <c r="AG17" s="60"/>
      <c r="AH17" s="82"/>
      <c r="AI17" s="82">
        <v>108</v>
      </c>
      <c r="AJ17" s="73"/>
      <c r="AK17" s="60"/>
      <c r="AL17" s="99"/>
      <c r="AM17" s="99"/>
      <c r="AN17" s="73"/>
      <c r="AO17" s="59"/>
      <c r="AP17" s="99"/>
      <c r="AQ17" s="99"/>
      <c r="AR17" s="73"/>
      <c r="AS17" s="59"/>
      <c r="AT17" s="99"/>
      <c r="AU17" s="99"/>
      <c r="AV17" s="73"/>
      <c r="AX17" s="69">
        <f>B17+F17+J17+N17+R17+V17+Z17+AD17+AH17+AL17+AP17+AT17</f>
        <v>1085</v>
      </c>
      <c r="AY17" s="68">
        <f>C17+G17+K17+O17+S17+W17+AA17+AE17+AI17+AM17+AQ17+AU17</f>
        <v>1211</v>
      </c>
      <c r="AZ17" s="67">
        <f>(AY17-AX17)/AX17</f>
        <v>0.11612903225806452</v>
      </c>
    </row>
    <row r="18" spans="1:52" ht="13.5" customHeight="1" x14ac:dyDescent="0.2">
      <c r="A18" s="94" t="s">
        <v>68</v>
      </c>
      <c r="B18" s="82"/>
      <c r="C18" s="82"/>
      <c r="D18" s="73"/>
      <c r="E18" s="60"/>
      <c r="F18" s="82"/>
      <c r="G18" s="82"/>
      <c r="H18" s="73" t="e">
        <f>(G18-F18)/F18</f>
        <v>#DIV/0!</v>
      </c>
      <c r="I18" s="60"/>
      <c r="J18" s="82">
        <v>1</v>
      </c>
      <c r="K18" s="107">
        <v>2</v>
      </c>
      <c r="L18" s="87" t="s">
        <v>21</v>
      </c>
      <c r="M18" s="60"/>
      <c r="N18" s="82">
        <v>261</v>
      </c>
      <c r="O18" s="106">
        <v>206</v>
      </c>
      <c r="P18" s="89">
        <f>(O18-N18)/N18</f>
        <v>-0.21072796934865901</v>
      </c>
      <c r="Q18" s="60"/>
      <c r="R18" s="82">
        <v>751</v>
      </c>
      <c r="S18" s="65">
        <v>961</v>
      </c>
      <c r="T18" s="105">
        <f>(S18-R18)/R18</f>
        <v>0.2796271637816245</v>
      </c>
      <c r="U18" s="60"/>
      <c r="V18" s="82">
        <v>967</v>
      </c>
      <c r="W18" s="82">
        <v>1025</v>
      </c>
      <c r="X18" s="89">
        <f>(W18-V18)/V18</f>
        <v>5.9979317476732158E-2</v>
      </c>
      <c r="Y18" s="60"/>
      <c r="Z18" s="88">
        <v>1011</v>
      </c>
      <c r="AA18" s="88">
        <v>1079</v>
      </c>
      <c r="AB18" s="89">
        <f>(AA18-Z18)/Z18</f>
        <v>6.7260138476755688E-2</v>
      </c>
      <c r="AC18" s="60"/>
      <c r="AD18" s="88">
        <v>1204</v>
      </c>
      <c r="AE18" s="88">
        <v>1186</v>
      </c>
      <c r="AF18" s="89">
        <f>(AE18-AD18)/AD18</f>
        <v>-1.4950166112956811E-2</v>
      </c>
      <c r="AG18" s="60"/>
      <c r="AH18" s="88">
        <v>1021</v>
      </c>
      <c r="AI18" s="88">
        <v>1036</v>
      </c>
      <c r="AJ18" s="73">
        <f>(AI18-AH18)/AH18</f>
        <v>1.4691478942213516E-2</v>
      </c>
      <c r="AK18" s="60"/>
      <c r="AL18" s="88">
        <v>66</v>
      </c>
      <c r="AM18" s="88">
        <v>71</v>
      </c>
      <c r="AN18" s="73">
        <f>(AM18-AL18)/AL18</f>
        <v>7.575757575757576E-2</v>
      </c>
      <c r="AO18" s="59"/>
      <c r="AP18" s="88"/>
      <c r="AQ18" s="88"/>
      <c r="AR18" s="73" t="e">
        <f>(AQ18-AP18)/AP18</f>
        <v>#DIV/0!</v>
      </c>
      <c r="AS18" s="59"/>
      <c r="AT18" s="88">
        <v>3</v>
      </c>
      <c r="AU18" s="88"/>
      <c r="AV18" s="73">
        <f>(AU18-AT18)/AT18</f>
        <v>-1</v>
      </c>
      <c r="AX18" s="69">
        <f>B18+F18+J18+N18+R18+V18+Z18+AD18+AH18+AL18+AP18+AT18</f>
        <v>5285</v>
      </c>
      <c r="AY18" s="68">
        <f>C18+G18+K18+O18+S18+W18+AA18+AE18+AI18+AM18+AQ18+AU18</f>
        <v>5566</v>
      </c>
      <c r="AZ18" s="83">
        <f>(AY18-AX18)/AX18</f>
        <v>5.3169347209082306E-2</v>
      </c>
    </row>
    <row r="19" spans="1:52" ht="12.95" customHeight="1" x14ac:dyDescent="0.2">
      <c r="A19" s="94" t="s">
        <v>67</v>
      </c>
      <c r="B19" s="85"/>
      <c r="C19" s="91"/>
      <c r="D19" s="105"/>
      <c r="E19" s="60"/>
      <c r="F19" s="85"/>
      <c r="G19" s="85"/>
      <c r="H19" s="105"/>
      <c r="I19" s="60"/>
      <c r="J19" s="82">
        <v>3</v>
      </c>
      <c r="K19" s="82">
        <v>2</v>
      </c>
      <c r="L19" s="87" t="s">
        <v>21</v>
      </c>
      <c r="M19" s="60"/>
      <c r="N19" s="82">
        <v>1</v>
      </c>
      <c r="O19" s="106"/>
      <c r="P19" s="73">
        <f>(O19-N19)/N19</f>
        <v>-1</v>
      </c>
      <c r="Q19" s="60"/>
      <c r="R19" s="82">
        <v>24</v>
      </c>
      <c r="S19" s="65">
        <v>12</v>
      </c>
      <c r="T19" s="111">
        <f>(S19-R19)/R19</f>
        <v>-0.5</v>
      </c>
      <c r="U19" s="60"/>
      <c r="V19" s="82">
        <v>420</v>
      </c>
      <c r="W19" s="82">
        <v>484</v>
      </c>
      <c r="X19" s="73">
        <f>(W19-V19)/V19</f>
        <v>0.15238095238095239</v>
      </c>
      <c r="Y19" s="60"/>
      <c r="Z19" s="88">
        <v>704</v>
      </c>
      <c r="AA19" s="88">
        <v>738</v>
      </c>
      <c r="AB19" s="89">
        <f>(AA19-Z19)/Z19</f>
        <v>4.8295454545454544E-2</v>
      </c>
      <c r="AC19" s="60"/>
      <c r="AD19" s="88">
        <v>507</v>
      </c>
      <c r="AE19" s="88">
        <v>485</v>
      </c>
      <c r="AF19" s="73">
        <f>(AE19-AD19)/AD19</f>
        <v>-4.3392504930966469E-2</v>
      </c>
      <c r="AG19" s="60"/>
      <c r="AH19" s="88">
        <v>610</v>
      </c>
      <c r="AI19" s="88">
        <v>571</v>
      </c>
      <c r="AJ19" s="89">
        <f>(AI19-AH19)/AH19</f>
        <v>-6.3934426229508193E-2</v>
      </c>
      <c r="AK19" s="60"/>
      <c r="AL19" s="82"/>
      <c r="AM19" s="82">
        <v>17</v>
      </c>
      <c r="AN19" s="89"/>
      <c r="AO19" s="59"/>
      <c r="AP19" s="82"/>
      <c r="AQ19" s="82"/>
      <c r="AR19" s="89"/>
      <c r="AS19" s="59"/>
      <c r="AT19" s="82"/>
      <c r="AU19" s="82"/>
      <c r="AV19" s="89"/>
      <c r="AX19" s="69">
        <f>B19+F19+J19+N19+R19+V19+Z19+AD19+AH19+AL19+AP19+AT19</f>
        <v>2269</v>
      </c>
      <c r="AY19" s="68">
        <f>C19+G19+K19+O19+S19+W19+AA19+AE19+AI19+AM19+AQ19+AU19</f>
        <v>2309</v>
      </c>
      <c r="AZ19" s="83">
        <f>(AY19-AX19)/AX19</f>
        <v>1.7628911414720141E-2</v>
      </c>
    </row>
    <row r="20" spans="1:52" ht="12.95" customHeight="1" x14ac:dyDescent="0.2">
      <c r="A20" s="94" t="s">
        <v>66</v>
      </c>
      <c r="B20" s="85"/>
      <c r="C20" s="91"/>
      <c r="D20" s="73"/>
      <c r="E20" s="60"/>
      <c r="F20" s="85"/>
      <c r="G20" s="85"/>
      <c r="H20" s="73"/>
      <c r="I20" s="60"/>
      <c r="J20" s="91"/>
      <c r="K20" s="91"/>
      <c r="L20" s="73"/>
      <c r="M20" s="60"/>
      <c r="N20" s="85"/>
      <c r="O20" s="91">
        <v>10</v>
      </c>
      <c r="P20" s="73"/>
      <c r="Q20" s="60"/>
      <c r="R20" s="82">
        <v>14</v>
      </c>
      <c r="S20" s="65">
        <v>16</v>
      </c>
      <c r="T20" s="89">
        <f>(S20-R20)/R20</f>
        <v>0.14285714285714285</v>
      </c>
      <c r="U20" s="60"/>
      <c r="V20" s="82">
        <v>28</v>
      </c>
      <c r="W20" s="82">
        <v>134</v>
      </c>
      <c r="X20" s="73">
        <f>(W20-V20)/V20</f>
        <v>3.7857142857142856</v>
      </c>
      <c r="Y20" s="60"/>
      <c r="Z20" s="88">
        <v>25</v>
      </c>
      <c r="AA20" s="88">
        <v>22</v>
      </c>
      <c r="AB20" s="73">
        <f>(AA20-Z20)/Z20</f>
        <v>-0.12</v>
      </c>
      <c r="AC20" s="60"/>
      <c r="AD20" s="82"/>
      <c r="AE20" s="82">
        <v>15</v>
      </c>
      <c r="AF20" s="73" t="e">
        <f>(AE20-AD20)/AD20</f>
        <v>#DIV/0!</v>
      </c>
      <c r="AG20" s="60"/>
      <c r="AH20" s="88">
        <v>5</v>
      </c>
      <c r="AI20" s="88">
        <v>6</v>
      </c>
      <c r="AJ20" s="73">
        <f>(AI20-AH20)/AH20</f>
        <v>0.2</v>
      </c>
      <c r="AK20" s="60"/>
      <c r="AL20" s="82"/>
      <c r="AM20" s="82">
        <v>12</v>
      </c>
      <c r="AN20" s="73" t="e">
        <f>(AM20-AL20)/AL20</f>
        <v>#DIV/0!</v>
      </c>
      <c r="AO20" s="59"/>
      <c r="AP20" s="82"/>
      <c r="AQ20" s="82"/>
      <c r="AR20" s="73" t="e">
        <f>(AQ20-AP20)/AP20</f>
        <v>#DIV/0!</v>
      </c>
      <c r="AS20" s="59"/>
      <c r="AT20" s="82"/>
      <c r="AU20" s="82"/>
      <c r="AV20" s="73" t="e">
        <f>(AU20-AT20)/AT20</f>
        <v>#DIV/0!</v>
      </c>
      <c r="AX20" s="69">
        <f>B20+F20+J20+N20+R20+V20+Z20+AD20+AH20+AL20+AP20+AT20</f>
        <v>72</v>
      </c>
      <c r="AY20" s="68">
        <f>C20+G20+K20+O20+S20+W20+AA20+AE20+AI20+AM20+AQ20+AU20</f>
        <v>215</v>
      </c>
      <c r="AZ20" s="67">
        <f>(AY20-AX20)/AX20</f>
        <v>1.9861111111111112</v>
      </c>
    </row>
    <row r="21" spans="1:52" ht="12.95" customHeight="1" x14ac:dyDescent="0.2">
      <c r="A21" s="94" t="s">
        <v>65</v>
      </c>
      <c r="B21" s="82"/>
      <c r="C21" s="82"/>
      <c r="D21" s="105"/>
      <c r="E21" s="60"/>
      <c r="F21" s="82"/>
      <c r="G21" s="82">
        <v>1</v>
      </c>
      <c r="H21" s="105"/>
      <c r="I21" s="60"/>
      <c r="J21" s="82"/>
      <c r="K21" s="107">
        <v>5</v>
      </c>
      <c r="L21" s="73" t="e">
        <f>(K21-J21)/J21</f>
        <v>#DIV/0!</v>
      </c>
      <c r="M21" s="60"/>
      <c r="N21" s="82"/>
      <c r="O21" s="106"/>
      <c r="P21" s="73" t="e">
        <f>(O21-N21)/N21</f>
        <v>#DIV/0!</v>
      </c>
      <c r="Q21" s="60"/>
      <c r="R21" s="82">
        <v>5</v>
      </c>
      <c r="S21" s="82">
        <v>4</v>
      </c>
      <c r="T21" s="73">
        <f>(S21-R21)/R21</f>
        <v>-0.2</v>
      </c>
      <c r="U21" s="60"/>
      <c r="V21" s="82">
        <v>188</v>
      </c>
      <c r="W21" s="82">
        <v>191</v>
      </c>
      <c r="X21" s="73">
        <f>(W21-V21)/V21</f>
        <v>1.5957446808510637E-2</v>
      </c>
      <c r="Y21" s="60"/>
      <c r="Z21" s="88">
        <v>672</v>
      </c>
      <c r="AA21" s="88">
        <v>1442</v>
      </c>
      <c r="AB21" s="73">
        <f>(AA21-Z21)/Z21</f>
        <v>1.1458333333333333</v>
      </c>
      <c r="AC21" s="60"/>
      <c r="AD21" s="88">
        <v>240</v>
      </c>
      <c r="AE21" s="88">
        <v>207</v>
      </c>
      <c r="AF21" s="89">
        <f>(AE21-AD21)/AD21</f>
        <v>-0.13750000000000001</v>
      </c>
      <c r="AG21" s="60"/>
      <c r="AH21" s="88">
        <v>14</v>
      </c>
      <c r="AI21" s="88">
        <v>21</v>
      </c>
      <c r="AJ21" s="73">
        <f>(AI21-AH21)/AH21</f>
        <v>0.5</v>
      </c>
      <c r="AK21" s="60"/>
      <c r="AL21" s="88">
        <v>5</v>
      </c>
      <c r="AM21" s="88">
        <v>10</v>
      </c>
      <c r="AN21" s="73">
        <f>(AM21-AL21)/AL21</f>
        <v>1</v>
      </c>
      <c r="AO21" s="59"/>
      <c r="AP21" s="88">
        <v>4</v>
      </c>
      <c r="AQ21" s="88"/>
      <c r="AR21" s="73">
        <f>(AQ21-AP21)/AP21</f>
        <v>-1</v>
      </c>
      <c r="AS21" s="59"/>
      <c r="AT21" s="88">
        <v>4</v>
      </c>
      <c r="AU21" s="88"/>
      <c r="AV21" s="73">
        <f>(AU21-AT21)/AT21</f>
        <v>-1</v>
      </c>
      <c r="AX21" s="69">
        <f>B21+F21+J21+N21+R21+V21+Z21+AD21+AH21+AL21+AP21+AT21</f>
        <v>1132</v>
      </c>
      <c r="AY21" s="68">
        <f>C21+G21+K21+O21+S21+W21+AA21+AE21+AI21+AM21+AQ21+AU21</f>
        <v>1881</v>
      </c>
      <c r="AZ21" s="67">
        <f>(AY21-AX21)/AX21</f>
        <v>0.66166077738515905</v>
      </c>
    </row>
    <row r="22" spans="1:52" ht="12.95" customHeight="1" x14ac:dyDescent="0.2">
      <c r="A22" s="94" t="s">
        <v>64</v>
      </c>
      <c r="B22" s="82"/>
      <c r="C22" s="82"/>
      <c r="D22" s="87"/>
      <c r="E22" s="60"/>
      <c r="F22" s="82"/>
      <c r="G22" s="82"/>
      <c r="H22" s="87"/>
      <c r="I22" s="60"/>
      <c r="J22" s="82"/>
      <c r="K22" s="82"/>
      <c r="L22" s="73" t="e">
        <f>(K22-J22)/J22</f>
        <v>#DIV/0!</v>
      </c>
      <c r="M22" s="60"/>
      <c r="N22" s="85"/>
      <c r="O22" s="91">
        <v>15</v>
      </c>
      <c r="P22" s="73"/>
      <c r="Q22" s="60"/>
      <c r="R22" s="82">
        <v>51</v>
      </c>
      <c r="S22" s="65">
        <v>164</v>
      </c>
      <c r="T22" s="87" t="s">
        <v>21</v>
      </c>
      <c r="U22" s="60"/>
      <c r="V22" s="82">
        <v>191</v>
      </c>
      <c r="W22" s="82">
        <v>21</v>
      </c>
      <c r="X22" s="89">
        <f>(W22-V22)/V22</f>
        <v>-0.89005235602094246</v>
      </c>
      <c r="Y22" s="60"/>
      <c r="Z22" s="88">
        <v>312</v>
      </c>
      <c r="AA22" s="88">
        <v>24</v>
      </c>
      <c r="AB22" s="89">
        <f>(AA22-Z22)/Z22</f>
        <v>-0.92307692307692313</v>
      </c>
      <c r="AC22" s="60"/>
      <c r="AD22" s="88">
        <v>419</v>
      </c>
      <c r="AE22" s="88">
        <v>28</v>
      </c>
      <c r="AF22" s="89">
        <f>(AE22-AD22)/AD22</f>
        <v>-0.93317422434367536</v>
      </c>
      <c r="AG22" s="60"/>
      <c r="AH22" s="88">
        <v>434</v>
      </c>
      <c r="AI22" s="88"/>
      <c r="AJ22" s="89">
        <f>(AI22-AH22)/AH22</f>
        <v>-1</v>
      </c>
      <c r="AK22" s="60"/>
      <c r="AL22" s="88">
        <v>143</v>
      </c>
      <c r="AM22" s="88">
        <v>12</v>
      </c>
      <c r="AN22" s="89">
        <f>(AM22-AL22)/AL22</f>
        <v>-0.91608391608391604</v>
      </c>
      <c r="AO22" s="59"/>
      <c r="AP22" s="88"/>
      <c r="AQ22" s="88"/>
      <c r="AR22" s="89" t="e">
        <f>(AQ22-AP22)/AP22</f>
        <v>#DIV/0!</v>
      </c>
      <c r="AS22" s="59"/>
      <c r="AT22" s="88"/>
      <c r="AU22" s="88"/>
      <c r="AV22" s="89" t="e">
        <f>(AU22-AT22)/AT22</f>
        <v>#DIV/0!</v>
      </c>
      <c r="AX22" s="69">
        <f>B22+F22+J22+N22+R22+V22+Z22+AD22+AH22+AL22+AP22+AT22</f>
        <v>1550</v>
      </c>
      <c r="AY22" s="68">
        <f>C22+G22+K22+O22+S22+W22+AA22+AE22+AI22+AM22+AQ22+AU22</f>
        <v>264</v>
      </c>
      <c r="AZ22" s="83">
        <f>(AY22-AX22)/AX22</f>
        <v>-0.82967741935483874</v>
      </c>
    </row>
    <row r="23" spans="1:52" ht="12.95" customHeight="1" x14ac:dyDescent="0.2">
      <c r="A23" s="94" t="s">
        <v>63</v>
      </c>
      <c r="B23" s="82"/>
      <c r="C23" s="82"/>
      <c r="D23" s="73" t="e">
        <f>(C23-B23)/B23</f>
        <v>#DIV/0!</v>
      </c>
      <c r="E23" s="60"/>
      <c r="F23" s="82"/>
      <c r="G23" s="82"/>
      <c r="H23" s="105"/>
      <c r="I23" s="60"/>
      <c r="J23" s="82"/>
      <c r="K23" s="82"/>
      <c r="L23" s="105"/>
      <c r="M23" s="60"/>
      <c r="N23" s="82"/>
      <c r="O23" s="106"/>
      <c r="P23" s="73" t="e">
        <f>(O23-N23)/N23</f>
        <v>#DIV/0!</v>
      </c>
      <c r="Q23" s="60"/>
      <c r="R23" s="100"/>
      <c r="S23" s="100"/>
      <c r="T23" s="73"/>
      <c r="U23" s="60"/>
      <c r="V23" s="82"/>
      <c r="W23" s="82">
        <v>1</v>
      </c>
      <c r="X23" s="73" t="e">
        <f>(W23-V23)/V23</f>
        <v>#DIV/0!</v>
      </c>
      <c r="Y23" s="60"/>
      <c r="Z23" s="88">
        <v>9</v>
      </c>
      <c r="AA23" s="88">
        <v>23</v>
      </c>
      <c r="AB23" s="89">
        <f>(AA23-Z23)/Z23</f>
        <v>1.5555555555555556</v>
      </c>
      <c r="AC23" s="60"/>
      <c r="AD23" s="82"/>
      <c r="AE23" s="82">
        <v>5</v>
      </c>
      <c r="AF23" s="89"/>
      <c r="AG23" s="60"/>
      <c r="AH23" s="71"/>
      <c r="AI23" s="71">
        <v>4</v>
      </c>
      <c r="AJ23" s="89"/>
      <c r="AK23" s="60"/>
      <c r="AL23" s="82"/>
      <c r="AM23" s="82"/>
      <c r="AN23" s="89"/>
      <c r="AO23" s="59"/>
      <c r="AP23" s="82"/>
      <c r="AQ23" s="82"/>
      <c r="AR23" s="89"/>
      <c r="AS23" s="59"/>
      <c r="AT23" s="82"/>
      <c r="AU23" s="82"/>
      <c r="AV23" s="89"/>
      <c r="AX23" s="69">
        <f>B23+F23+J23+N23+R23+V23+Z23+AD23+AH23+AL23+AP23+AT23</f>
        <v>9</v>
      </c>
      <c r="AY23" s="68">
        <f>C23+G23+K23+O23+S23+W23+AA23+AE23+AI23+AM23+AQ23+AU23</f>
        <v>33</v>
      </c>
      <c r="AZ23" s="67">
        <f>(AY23-AX23)/AX23</f>
        <v>2.6666666666666665</v>
      </c>
    </row>
    <row r="24" spans="1:52" ht="12.95" customHeight="1" x14ac:dyDescent="0.2">
      <c r="A24" s="94" t="s">
        <v>62</v>
      </c>
      <c r="B24" s="103"/>
      <c r="C24" s="100"/>
      <c r="D24" s="105"/>
      <c r="E24" s="60"/>
      <c r="F24" s="103"/>
      <c r="G24" s="103"/>
      <c r="H24" s="105"/>
      <c r="I24" s="60"/>
      <c r="J24" s="100"/>
      <c r="K24" s="100"/>
      <c r="L24" s="105"/>
      <c r="M24" s="60"/>
      <c r="N24" s="103"/>
      <c r="O24" s="100"/>
      <c r="P24" s="105"/>
      <c r="Q24" s="60"/>
      <c r="R24" s="100"/>
      <c r="S24" s="100"/>
      <c r="T24" s="105"/>
      <c r="U24" s="60"/>
      <c r="V24" s="100"/>
      <c r="W24" s="100"/>
      <c r="X24" s="105"/>
      <c r="Y24" s="60"/>
      <c r="Z24" s="100"/>
      <c r="AA24" s="100"/>
      <c r="AB24" s="105"/>
      <c r="AC24" s="60"/>
      <c r="AD24" s="92"/>
      <c r="AE24" s="92"/>
      <c r="AF24" s="105"/>
      <c r="AG24" s="60"/>
      <c r="AH24" s="99"/>
      <c r="AI24" s="99"/>
      <c r="AJ24" s="105"/>
      <c r="AK24" s="60"/>
      <c r="AL24" s="99"/>
      <c r="AM24" s="99"/>
      <c r="AN24" s="105"/>
      <c r="AO24" s="59"/>
      <c r="AP24" s="99"/>
      <c r="AQ24" s="99"/>
      <c r="AR24" s="105"/>
      <c r="AS24" s="59"/>
      <c r="AT24" s="99"/>
      <c r="AU24" s="99"/>
      <c r="AV24" s="105"/>
      <c r="AX24" s="69">
        <f>B24+F24+J24+N24+R24+V24+Z24+AD24+AH24+AL24+AP24+AT24</f>
        <v>0</v>
      </c>
      <c r="AY24" s="68">
        <f>C24+G24+K24+O24+S24+W24+AA24+AE24+AI24+AM24+AQ24+AU24</f>
        <v>0</v>
      </c>
      <c r="AZ24" s="67"/>
    </row>
    <row r="25" spans="1:52" ht="12.95" customHeight="1" x14ac:dyDescent="0.2">
      <c r="A25" s="94" t="s">
        <v>61</v>
      </c>
      <c r="B25" s="85"/>
      <c r="C25" s="91">
        <v>3</v>
      </c>
      <c r="D25" s="105"/>
      <c r="E25" s="60"/>
      <c r="F25" s="85"/>
      <c r="G25" s="85">
        <v>7</v>
      </c>
      <c r="H25" s="105"/>
      <c r="I25" s="60"/>
      <c r="J25" s="91"/>
      <c r="K25" s="91"/>
      <c r="L25" s="105"/>
      <c r="M25" s="60"/>
      <c r="N25" s="82"/>
      <c r="O25" s="106"/>
      <c r="P25" s="73" t="e">
        <f>(O25-N25)/N25</f>
        <v>#DIV/0!</v>
      </c>
      <c r="Q25" s="60"/>
      <c r="R25" s="82">
        <v>6</v>
      </c>
      <c r="S25" s="82">
        <v>8</v>
      </c>
      <c r="T25" s="87" t="s">
        <v>21</v>
      </c>
      <c r="U25" s="60"/>
      <c r="V25" s="82">
        <v>2</v>
      </c>
      <c r="W25" s="82">
        <v>705</v>
      </c>
      <c r="X25" s="73">
        <f>(W25-V25)/V25</f>
        <v>351.5</v>
      </c>
      <c r="Y25" s="60"/>
      <c r="Z25" s="88">
        <v>28</v>
      </c>
      <c r="AA25" s="88">
        <v>722</v>
      </c>
      <c r="AB25" s="89">
        <f>(AA25-Z25)/Z25</f>
        <v>24.785714285714285</v>
      </c>
      <c r="AC25" s="60"/>
      <c r="AD25" s="88">
        <v>42</v>
      </c>
      <c r="AE25" s="88">
        <v>978</v>
      </c>
      <c r="AF25" s="89">
        <f>(AE25-AD25)/AD25</f>
        <v>22.285714285714285</v>
      </c>
      <c r="AG25" s="60"/>
      <c r="AH25" s="88">
        <v>6</v>
      </c>
      <c r="AI25" s="88">
        <v>710</v>
      </c>
      <c r="AJ25" s="73">
        <f>(AI25-AH25)/AH25</f>
        <v>117.33333333333333</v>
      </c>
      <c r="AK25" s="60"/>
      <c r="AL25" s="82"/>
      <c r="AM25" s="82">
        <v>60</v>
      </c>
      <c r="AN25" s="73" t="e">
        <f>(AM25-AL25)/AL25</f>
        <v>#DIV/0!</v>
      </c>
      <c r="AO25" s="59"/>
      <c r="AP25" s="82"/>
      <c r="AQ25" s="82"/>
      <c r="AR25" s="73" t="e">
        <f>(AQ25-AP25)/AP25</f>
        <v>#DIV/0!</v>
      </c>
      <c r="AS25" s="59"/>
      <c r="AT25" s="82"/>
      <c r="AU25" s="82"/>
      <c r="AV25" s="73" t="e">
        <f>(AU25-AT25)/AT25</f>
        <v>#DIV/0!</v>
      </c>
      <c r="AX25" s="69">
        <f>B25+F25+J25+N25+R25+V25+Z25+AD25+AH25+AL25+AP25+AT25</f>
        <v>84</v>
      </c>
      <c r="AY25" s="68">
        <f>C25+G25+K25+O25+S25+W25+AA25+AE25+AI25+AM25+AQ25+AU25</f>
        <v>3193</v>
      </c>
      <c r="AZ25" s="67">
        <f>(AY25-AX25)/AX25</f>
        <v>37.011904761904759</v>
      </c>
    </row>
    <row r="26" spans="1:52" ht="12.95" customHeight="1" x14ac:dyDescent="0.2">
      <c r="A26" s="94" t="s">
        <v>60</v>
      </c>
      <c r="B26" s="85"/>
      <c r="C26" s="91"/>
      <c r="D26" s="105"/>
      <c r="E26" s="60"/>
      <c r="F26" s="85"/>
      <c r="G26" s="85"/>
      <c r="H26" s="105"/>
      <c r="I26" s="60"/>
      <c r="J26" s="91"/>
      <c r="K26" s="91"/>
      <c r="L26" s="105"/>
      <c r="M26" s="60"/>
      <c r="N26" s="85"/>
      <c r="O26" s="91"/>
      <c r="P26" s="105"/>
      <c r="Q26" s="60"/>
      <c r="R26" s="82"/>
      <c r="S26" s="65">
        <v>9</v>
      </c>
      <c r="T26" s="73" t="e">
        <f>(S26-R26)/R26</f>
        <v>#DIV/0!</v>
      </c>
      <c r="U26" s="60"/>
      <c r="V26" s="82">
        <v>15</v>
      </c>
      <c r="W26" s="82">
        <v>14</v>
      </c>
      <c r="X26" s="87" t="s">
        <v>21</v>
      </c>
      <c r="Y26" s="60"/>
      <c r="Z26" s="88">
        <v>8</v>
      </c>
      <c r="AA26" s="88">
        <v>3</v>
      </c>
      <c r="AB26" s="87" t="s">
        <v>21</v>
      </c>
      <c r="AC26" s="60"/>
      <c r="AD26" s="88">
        <v>4</v>
      </c>
      <c r="AE26" s="88"/>
      <c r="AF26" s="73">
        <f>(AE26-AD26)/AD26</f>
        <v>-1</v>
      </c>
      <c r="AG26" s="60"/>
      <c r="AH26" s="88">
        <v>2</v>
      </c>
      <c r="AI26" s="88">
        <v>20</v>
      </c>
      <c r="AJ26" s="87" t="s">
        <v>21</v>
      </c>
      <c r="AK26" s="60"/>
      <c r="AL26" s="88">
        <v>3</v>
      </c>
      <c r="AM26" s="88"/>
      <c r="AN26" s="87" t="s">
        <v>21</v>
      </c>
      <c r="AO26" s="59"/>
      <c r="AP26" s="88"/>
      <c r="AQ26" s="88"/>
      <c r="AR26" s="87" t="s">
        <v>21</v>
      </c>
      <c r="AS26" s="59"/>
      <c r="AT26" s="88"/>
      <c r="AU26" s="88"/>
      <c r="AV26" s="87" t="s">
        <v>21</v>
      </c>
      <c r="AX26" s="69">
        <f>B26+F26+J26+N26+R26+V26+Z26+AD26+AH26+AL26+AP26+AT26</f>
        <v>32</v>
      </c>
      <c r="AY26" s="68">
        <f>C26+G26+K26+O26+S26+W26+AA26+AE26+AI26+AM26+AQ26+AU26</f>
        <v>46</v>
      </c>
      <c r="AZ26" s="83">
        <f>(AY26-AX26)/AX26</f>
        <v>0.4375</v>
      </c>
    </row>
    <row r="27" spans="1:52" ht="12.95" customHeight="1" x14ac:dyDescent="0.2">
      <c r="A27" s="94" t="s">
        <v>59</v>
      </c>
      <c r="B27" s="85"/>
      <c r="C27" s="91"/>
      <c r="D27" s="73"/>
      <c r="E27" s="60"/>
      <c r="F27" s="85"/>
      <c r="G27" s="85"/>
      <c r="H27" s="73"/>
      <c r="I27" s="60"/>
      <c r="J27" s="82">
        <v>1</v>
      </c>
      <c r="K27" s="82">
        <v>4</v>
      </c>
      <c r="L27" s="87" t="s">
        <v>21</v>
      </c>
      <c r="M27" s="60"/>
      <c r="N27" s="82"/>
      <c r="O27" s="106"/>
      <c r="P27" s="73" t="e">
        <f>(O27-N27)/N27</f>
        <v>#DIV/0!</v>
      </c>
      <c r="Q27" s="60"/>
      <c r="R27" s="82">
        <v>26</v>
      </c>
      <c r="S27" s="65">
        <v>13</v>
      </c>
      <c r="T27" s="73">
        <f>(S27-R27)/R27</f>
        <v>-0.5</v>
      </c>
      <c r="U27" s="60"/>
      <c r="V27" s="82">
        <v>97</v>
      </c>
      <c r="W27" s="82">
        <v>137</v>
      </c>
      <c r="X27" s="89">
        <f>(W27-V27)/V27</f>
        <v>0.41237113402061853</v>
      </c>
      <c r="Y27" s="60"/>
      <c r="Z27" s="88">
        <v>99</v>
      </c>
      <c r="AA27" s="88">
        <v>84</v>
      </c>
      <c r="AB27" s="89">
        <f>(AA27-Z27)/Z27</f>
        <v>-0.15151515151515152</v>
      </c>
      <c r="AC27" s="60"/>
      <c r="AD27" s="88">
        <v>26</v>
      </c>
      <c r="AE27" s="88">
        <v>66</v>
      </c>
      <c r="AF27" s="73">
        <f>(AE27-AD27)/AD27</f>
        <v>1.5384615384615385</v>
      </c>
      <c r="AG27" s="60"/>
      <c r="AH27" s="88">
        <v>11</v>
      </c>
      <c r="AI27" s="88">
        <v>58</v>
      </c>
      <c r="AJ27" s="73">
        <f>(AI27-AH27)/AH27</f>
        <v>4.2727272727272725</v>
      </c>
      <c r="AK27" s="60"/>
      <c r="AL27" s="88">
        <v>26</v>
      </c>
      <c r="AM27" s="88">
        <v>9</v>
      </c>
      <c r="AN27" s="89">
        <f>(AM27-AL27)/AL27</f>
        <v>-0.65384615384615385</v>
      </c>
      <c r="AO27" s="59"/>
      <c r="AP27" s="88"/>
      <c r="AQ27" s="88"/>
      <c r="AR27" s="89" t="e">
        <f>(AQ27-AP27)/AP27</f>
        <v>#DIV/0!</v>
      </c>
      <c r="AS27" s="59"/>
      <c r="AT27" s="88"/>
      <c r="AU27" s="88"/>
      <c r="AV27" s="89" t="e">
        <f>(AU27-AT27)/AT27</f>
        <v>#DIV/0!</v>
      </c>
      <c r="AX27" s="69">
        <f>B27+F27+J27+N27+R27+V27+Z27+AD27+AH27+AL27+AP27+AT27</f>
        <v>286</v>
      </c>
      <c r="AY27" s="68">
        <f>C27+G27+K27+O27+S27+W27+AA27+AE27+AI27+AM27+AQ27+AU27</f>
        <v>371</v>
      </c>
      <c r="AZ27" s="83">
        <f>(AY27-AX27)/AX27</f>
        <v>0.29720279720279719</v>
      </c>
    </row>
    <row r="28" spans="1:52" ht="12.95" customHeight="1" x14ac:dyDescent="0.2">
      <c r="A28" s="94" t="s">
        <v>58</v>
      </c>
      <c r="B28" s="82"/>
      <c r="C28" s="82">
        <v>2</v>
      </c>
      <c r="D28" s="73"/>
      <c r="E28" s="60"/>
      <c r="F28" s="82"/>
      <c r="G28" s="82">
        <v>3</v>
      </c>
      <c r="H28" s="73"/>
      <c r="I28" s="60"/>
      <c r="J28" s="82">
        <v>3</v>
      </c>
      <c r="K28" s="82"/>
      <c r="L28" s="73">
        <f>(K28-J28)/J28</f>
        <v>-1</v>
      </c>
      <c r="M28" s="60"/>
      <c r="N28" s="82">
        <v>7</v>
      </c>
      <c r="O28" s="106"/>
      <c r="P28" s="73">
        <f>(O28-N28)/N28</f>
        <v>-1</v>
      </c>
      <c r="Q28" s="60"/>
      <c r="R28" s="82">
        <v>23</v>
      </c>
      <c r="S28" s="65">
        <v>27</v>
      </c>
      <c r="T28" s="105">
        <f>(S28-R28)/R28</f>
        <v>0.17391304347826086</v>
      </c>
      <c r="U28" s="60"/>
      <c r="V28" s="82">
        <v>48</v>
      </c>
      <c r="W28" s="82">
        <v>209</v>
      </c>
      <c r="X28" s="89">
        <f>(W28-V28)/V28</f>
        <v>3.3541666666666665</v>
      </c>
      <c r="Y28" s="60"/>
      <c r="Z28" s="88">
        <v>816</v>
      </c>
      <c r="AA28" s="88">
        <v>679</v>
      </c>
      <c r="AB28" s="73">
        <f>(AA28-Z28)/Z28</f>
        <v>-0.16789215686274508</v>
      </c>
      <c r="AC28" s="60"/>
      <c r="AD28" s="88">
        <v>115</v>
      </c>
      <c r="AE28" s="88">
        <v>276</v>
      </c>
      <c r="AF28" s="73">
        <f>(AE28-AD28)/AD28</f>
        <v>1.4</v>
      </c>
      <c r="AG28" s="60"/>
      <c r="AH28" s="88">
        <v>20</v>
      </c>
      <c r="AI28" s="88">
        <v>247</v>
      </c>
      <c r="AJ28" s="73">
        <f>(AI28-AH28)/AH28</f>
        <v>11.35</v>
      </c>
      <c r="AK28" s="60"/>
      <c r="AL28" s="88">
        <v>2</v>
      </c>
      <c r="AM28" s="88">
        <v>9</v>
      </c>
      <c r="AN28" s="89">
        <f>(AM28-AL28)/AL28</f>
        <v>3.5</v>
      </c>
      <c r="AO28" s="59"/>
      <c r="AP28" s="88"/>
      <c r="AQ28" s="88"/>
      <c r="AR28" s="89" t="e">
        <f>(AQ28-AP28)/AP28</f>
        <v>#DIV/0!</v>
      </c>
      <c r="AS28" s="59"/>
      <c r="AT28" s="88">
        <v>4</v>
      </c>
      <c r="AU28" s="88"/>
      <c r="AV28" s="89">
        <f>(AU28-AT28)/AT28</f>
        <v>-1</v>
      </c>
      <c r="AX28" s="69">
        <f>B28+F28+J28+N28+R28+V28+Z28+AD28+AH28+AL28+AP28+AT28</f>
        <v>1038</v>
      </c>
      <c r="AY28" s="68">
        <f>C28+G28+K28+O28+S28+W28+AA28+AE28+AI28+AM28+AQ28+AU28</f>
        <v>1452</v>
      </c>
      <c r="AZ28" s="67">
        <f>(AY28-AX28)/AX28</f>
        <v>0.39884393063583817</v>
      </c>
    </row>
    <row r="29" spans="1:52" ht="12.95" customHeight="1" x14ac:dyDescent="0.2">
      <c r="A29" s="94" t="s">
        <v>57</v>
      </c>
      <c r="B29" s="85"/>
      <c r="C29" s="91"/>
      <c r="D29" s="105"/>
      <c r="E29" s="60"/>
      <c r="F29" s="85"/>
      <c r="G29" s="85"/>
      <c r="H29" s="105"/>
      <c r="I29" s="60"/>
      <c r="J29" s="91"/>
      <c r="K29" s="91"/>
      <c r="L29" s="105"/>
      <c r="M29" s="60"/>
      <c r="N29" s="85"/>
      <c r="O29" s="91"/>
      <c r="P29" s="105"/>
      <c r="Q29" s="60"/>
      <c r="R29" s="85"/>
      <c r="S29" s="85"/>
      <c r="T29" s="105"/>
      <c r="U29" s="60"/>
      <c r="V29" s="82">
        <v>35</v>
      </c>
      <c r="W29" s="82">
        <v>20</v>
      </c>
      <c r="X29" s="89">
        <f>(W29-V29)/V29</f>
        <v>-0.42857142857142855</v>
      </c>
      <c r="Y29" s="60"/>
      <c r="Z29" s="88">
        <v>46</v>
      </c>
      <c r="AA29" s="88">
        <v>24</v>
      </c>
      <c r="AB29" s="89">
        <f>(AA29-Z29)/Z29</f>
        <v>-0.47826086956521741</v>
      </c>
      <c r="AC29" s="60"/>
      <c r="AD29" s="88">
        <v>25</v>
      </c>
      <c r="AE29" s="88">
        <v>44</v>
      </c>
      <c r="AF29" s="89">
        <f>(AE29-AD29)/AD29</f>
        <v>0.76</v>
      </c>
      <c r="AG29" s="60"/>
      <c r="AH29" s="82"/>
      <c r="AI29" s="82">
        <v>6</v>
      </c>
      <c r="AJ29" s="73" t="e">
        <f>(AI29-AH29)/AH29</f>
        <v>#DIV/0!</v>
      </c>
      <c r="AK29" s="60"/>
      <c r="AL29" s="88">
        <v>5</v>
      </c>
      <c r="AM29" s="88">
        <v>8</v>
      </c>
      <c r="AN29" s="87" t="s">
        <v>21</v>
      </c>
      <c r="AO29" s="59"/>
      <c r="AP29" s="88"/>
      <c r="AQ29" s="88"/>
      <c r="AR29" s="87" t="s">
        <v>21</v>
      </c>
      <c r="AS29" s="59"/>
      <c r="AT29" s="88"/>
      <c r="AU29" s="88"/>
      <c r="AV29" s="87" t="s">
        <v>21</v>
      </c>
      <c r="AX29" s="69">
        <f>B29+F29+J29+N29+R29+V29+Z29+AD29+AH29+AL29+AP29+AT29</f>
        <v>111</v>
      </c>
      <c r="AY29" s="68">
        <f>C29+G29+K29+O29+S29+W29+AA29+AE29+AI29+AM29+AQ29+AU29</f>
        <v>102</v>
      </c>
      <c r="AZ29" s="83">
        <f>(AY29-AX29)/AX29</f>
        <v>-8.1081081081081086E-2</v>
      </c>
    </row>
    <row r="30" spans="1:52" ht="12.95" customHeight="1" x14ac:dyDescent="0.2">
      <c r="A30" s="94" t="s">
        <v>56</v>
      </c>
      <c r="B30" s="82"/>
      <c r="C30" s="82"/>
      <c r="D30" s="73" t="e">
        <f>(C30-B30)/B30</f>
        <v>#DIV/0!</v>
      </c>
      <c r="E30" s="60"/>
      <c r="F30" s="82"/>
      <c r="G30" s="82">
        <v>10</v>
      </c>
      <c r="H30" s="105"/>
      <c r="I30" s="60"/>
      <c r="J30" s="82">
        <v>13</v>
      </c>
      <c r="K30" s="82"/>
      <c r="L30" s="87" t="s">
        <v>21</v>
      </c>
      <c r="M30" s="60"/>
      <c r="N30" s="85"/>
      <c r="O30" s="91">
        <v>17</v>
      </c>
      <c r="P30" s="87"/>
      <c r="Q30" s="60"/>
      <c r="R30" s="82">
        <v>17</v>
      </c>
      <c r="S30" s="65">
        <v>16</v>
      </c>
      <c r="T30" s="73">
        <f>(S30-R30)/R30</f>
        <v>-5.8823529411764705E-2</v>
      </c>
      <c r="U30" s="60"/>
      <c r="V30" s="82">
        <v>40</v>
      </c>
      <c r="W30" s="82">
        <v>39</v>
      </c>
      <c r="X30" s="89">
        <f>(W30-V30)/V30</f>
        <v>-2.5000000000000001E-2</v>
      </c>
      <c r="Y30" s="60"/>
      <c r="Z30" s="88">
        <v>17</v>
      </c>
      <c r="AA30" s="88">
        <v>32</v>
      </c>
      <c r="AB30" s="89">
        <f>(AA30-Z30)/Z30</f>
        <v>0.88235294117647056</v>
      </c>
      <c r="AC30" s="60"/>
      <c r="AD30" s="88">
        <v>1</v>
      </c>
      <c r="AE30" s="88">
        <v>12</v>
      </c>
      <c r="AF30" s="73">
        <f>(AE30-AD30)/AD30</f>
        <v>11</v>
      </c>
      <c r="AG30" s="60"/>
      <c r="AH30" s="88">
        <v>13</v>
      </c>
      <c r="AI30" s="88">
        <v>28</v>
      </c>
      <c r="AJ30" s="73">
        <f>(AI30-AH30)/AH30</f>
        <v>1.1538461538461537</v>
      </c>
      <c r="AK30" s="60"/>
      <c r="AL30" s="88">
        <v>14</v>
      </c>
      <c r="AM30" s="88">
        <v>22</v>
      </c>
      <c r="AN30" s="89">
        <f>(AM30-AL30)/AL30</f>
        <v>0.5714285714285714</v>
      </c>
      <c r="AO30" s="59"/>
      <c r="AP30" s="88"/>
      <c r="AQ30" s="88"/>
      <c r="AR30" s="89" t="e">
        <f>(AQ30-AP30)/AP30</f>
        <v>#DIV/0!</v>
      </c>
      <c r="AS30" s="59"/>
      <c r="AT30" s="88">
        <v>180</v>
      </c>
      <c r="AU30" s="88"/>
      <c r="AV30" s="89">
        <f>(AU30-AT30)/AT30</f>
        <v>-1</v>
      </c>
      <c r="AX30" s="69">
        <f>B30+F30+J30+N30+R30+V30+Z30+AD30+AH30+AL30+AP30+AT30</f>
        <v>295</v>
      </c>
      <c r="AY30" s="68">
        <f>C30+G30+K30+O30+S30+W30+AA30+AE30+AI30+AM30+AQ30+AU30</f>
        <v>176</v>
      </c>
      <c r="AZ30" s="83">
        <f>(AY30-AX30)/AX30</f>
        <v>-0.4033898305084746</v>
      </c>
    </row>
    <row r="31" spans="1:52" ht="12.95" customHeight="1" x14ac:dyDescent="0.2">
      <c r="A31" s="94" t="s">
        <v>55</v>
      </c>
      <c r="B31" s="82">
        <v>1</v>
      </c>
      <c r="C31" s="82"/>
      <c r="D31" s="73">
        <f>(C31-B31)/B31</f>
        <v>-1</v>
      </c>
      <c r="E31" s="60"/>
      <c r="F31" s="85"/>
      <c r="G31" s="85"/>
      <c r="H31" s="105"/>
      <c r="I31" s="60"/>
      <c r="J31" s="82">
        <v>2</v>
      </c>
      <c r="K31" s="82"/>
      <c r="L31" s="87" t="s">
        <v>21</v>
      </c>
      <c r="M31" s="60"/>
      <c r="N31" s="82">
        <v>20</v>
      </c>
      <c r="O31" s="106">
        <v>19</v>
      </c>
      <c r="P31" s="89">
        <f>(O31-N31)/N31</f>
        <v>-0.05</v>
      </c>
      <c r="Q31" s="60"/>
      <c r="R31" s="82">
        <v>2</v>
      </c>
      <c r="S31" s="65">
        <v>126</v>
      </c>
      <c r="T31" s="89">
        <f>(S31-R31)/R31</f>
        <v>62</v>
      </c>
      <c r="U31" s="60"/>
      <c r="V31" s="82">
        <v>88</v>
      </c>
      <c r="W31" s="82">
        <v>78</v>
      </c>
      <c r="X31" s="89">
        <f>(W31-V31)/V31</f>
        <v>-0.11363636363636363</v>
      </c>
      <c r="Y31" s="60"/>
      <c r="Z31" s="88">
        <v>66</v>
      </c>
      <c r="AA31" s="88">
        <v>72</v>
      </c>
      <c r="AB31" s="89">
        <f>(AA31-Z31)/Z31</f>
        <v>9.0909090909090912E-2</v>
      </c>
      <c r="AC31" s="60"/>
      <c r="AD31" s="88">
        <v>57</v>
      </c>
      <c r="AE31" s="88">
        <v>30</v>
      </c>
      <c r="AF31" s="89">
        <f>(AE31-AD31)/AD31</f>
        <v>-0.47368421052631576</v>
      </c>
      <c r="AG31" s="60"/>
      <c r="AH31" s="88">
        <v>31</v>
      </c>
      <c r="AI31" s="88">
        <v>41</v>
      </c>
      <c r="AJ31" s="89">
        <f>(AI31-AH31)/AH31</f>
        <v>0.32258064516129031</v>
      </c>
      <c r="AK31" s="60"/>
      <c r="AL31" s="88">
        <v>33</v>
      </c>
      <c r="AM31" s="88">
        <v>48</v>
      </c>
      <c r="AN31" s="89">
        <f>(AM31-AL31)/AL31</f>
        <v>0.45454545454545453</v>
      </c>
      <c r="AO31" s="59"/>
      <c r="AP31" s="88"/>
      <c r="AQ31" s="88"/>
      <c r="AR31" s="89" t="e">
        <f>(AQ31-AP31)/AP31</f>
        <v>#DIV/0!</v>
      </c>
      <c r="AS31" s="59"/>
      <c r="AT31" s="88"/>
      <c r="AU31" s="88"/>
      <c r="AV31" s="89" t="e">
        <f>(AU31-AT31)/AT31</f>
        <v>#DIV/0!</v>
      </c>
      <c r="AX31" s="69">
        <f>B31+F31+J31+N31+R31+V31+Z31+AD31+AH31+AL31+AP31+AT31</f>
        <v>300</v>
      </c>
      <c r="AY31" s="68">
        <f>C31+G31+K31+O31+S31+W31+AA31+AE31+AI31+AM31+AQ31+AU31</f>
        <v>414</v>
      </c>
      <c r="AZ31" s="83">
        <f>(AY31-AX31)/AX31</f>
        <v>0.38</v>
      </c>
    </row>
    <row r="32" spans="1:52" ht="12.95" customHeight="1" x14ac:dyDescent="0.2">
      <c r="A32" s="94" t="s">
        <v>54</v>
      </c>
      <c r="B32" s="85"/>
      <c r="C32" s="91"/>
      <c r="D32" s="73" t="e">
        <f>(C32-B32)/B32</f>
        <v>#DIV/0!</v>
      </c>
      <c r="E32" s="60"/>
      <c r="F32" s="85"/>
      <c r="G32" s="85"/>
      <c r="H32" s="105"/>
      <c r="I32" s="60"/>
      <c r="J32" s="82">
        <v>21</v>
      </c>
      <c r="K32" s="82"/>
      <c r="L32" s="87" t="s">
        <v>21</v>
      </c>
      <c r="M32" s="60"/>
      <c r="N32" s="82"/>
      <c r="O32" s="106"/>
      <c r="P32" s="73" t="e">
        <f>(O32-N32)/N32</f>
        <v>#DIV/0!</v>
      </c>
      <c r="Q32" s="60"/>
      <c r="R32" s="100"/>
      <c r="S32" s="100">
        <v>5</v>
      </c>
      <c r="T32" s="73"/>
      <c r="U32" s="60"/>
      <c r="V32" s="82">
        <v>8</v>
      </c>
      <c r="W32" s="82">
        <v>16</v>
      </c>
      <c r="X32" s="87" t="s">
        <v>21</v>
      </c>
      <c r="Y32" s="60"/>
      <c r="Z32" s="88">
        <v>8</v>
      </c>
      <c r="AA32" s="88">
        <v>10</v>
      </c>
      <c r="AB32" s="87" t="s">
        <v>21</v>
      </c>
      <c r="AC32" s="60"/>
      <c r="AD32" s="88">
        <v>9</v>
      </c>
      <c r="AE32" s="88">
        <v>7</v>
      </c>
      <c r="AF32" s="89">
        <f>(AE32-AD32)/AD32</f>
        <v>-0.22222222222222221</v>
      </c>
      <c r="AG32" s="60"/>
      <c r="AH32" s="88">
        <v>11</v>
      </c>
      <c r="AI32" s="88">
        <v>7</v>
      </c>
      <c r="AJ32" s="89">
        <f>(AI32-AH32)/AH32</f>
        <v>-0.36363636363636365</v>
      </c>
      <c r="AK32" s="60"/>
      <c r="AL32" s="71"/>
      <c r="AM32" s="71"/>
      <c r="AN32" s="89"/>
      <c r="AO32" s="59"/>
      <c r="AP32" s="71"/>
      <c r="AQ32" s="71"/>
      <c r="AR32" s="89"/>
      <c r="AS32" s="59"/>
      <c r="AT32" s="71"/>
      <c r="AU32" s="71"/>
      <c r="AV32" s="89"/>
      <c r="AX32" s="69">
        <f>B32+F32+J32+N32+R32+V32+Z32+AD32+AH32+AL32+AP32+AT32</f>
        <v>57</v>
      </c>
      <c r="AY32" s="68">
        <f>C32+G32+K32+O32+S32+W32+AA32+AE32+AI32+AM32+AQ32+AU32</f>
        <v>45</v>
      </c>
      <c r="AZ32" s="83">
        <f>(AY32-AX32)/AX32</f>
        <v>-0.21052631578947367</v>
      </c>
    </row>
    <row r="33" spans="1:52" ht="12.95" customHeight="1" x14ac:dyDescent="0.2">
      <c r="A33" s="110" t="s">
        <v>53</v>
      </c>
      <c r="B33" s="85"/>
      <c r="C33" s="91"/>
      <c r="D33" s="73"/>
      <c r="E33" s="60"/>
      <c r="F33" s="85"/>
      <c r="G33" s="85"/>
      <c r="H33" s="73"/>
      <c r="I33" s="60"/>
      <c r="J33" s="91"/>
      <c r="K33" s="91"/>
      <c r="L33" s="73"/>
      <c r="M33" s="60"/>
      <c r="N33" s="82">
        <v>7</v>
      </c>
      <c r="O33" s="106"/>
      <c r="P33" s="87" t="s">
        <v>21</v>
      </c>
      <c r="Q33" s="60"/>
      <c r="R33" s="82">
        <v>2</v>
      </c>
      <c r="S33" s="82"/>
      <c r="T33" s="87" t="s">
        <v>21</v>
      </c>
      <c r="U33" s="60"/>
      <c r="V33" s="82">
        <v>3</v>
      </c>
      <c r="W33" s="82">
        <v>6</v>
      </c>
      <c r="X33" s="73">
        <f>(W33-V33)/V33</f>
        <v>1</v>
      </c>
      <c r="Y33" s="60"/>
      <c r="Z33" s="88">
        <v>11</v>
      </c>
      <c r="AA33" s="88">
        <v>7</v>
      </c>
      <c r="AB33" s="73">
        <f>(AA33-Z33)/Z33</f>
        <v>-0.36363636363636365</v>
      </c>
      <c r="AC33" s="60"/>
      <c r="AD33" s="88">
        <v>7</v>
      </c>
      <c r="AE33" s="88">
        <v>13</v>
      </c>
      <c r="AF33" s="89">
        <f>(AE33-AD33)/AD33</f>
        <v>0.8571428571428571</v>
      </c>
      <c r="AG33" s="60"/>
      <c r="AH33" s="88">
        <v>5</v>
      </c>
      <c r="AI33" s="88">
        <v>1</v>
      </c>
      <c r="AJ33" s="89">
        <f>(AI33-AH33)/AH33</f>
        <v>-0.8</v>
      </c>
      <c r="AK33" s="60"/>
      <c r="AL33" s="88">
        <v>8</v>
      </c>
      <c r="AM33" s="88">
        <v>1</v>
      </c>
      <c r="AN33" s="89">
        <f>(AM33-AL33)/AL33</f>
        <v>-0.875</v>
      </c>
      <c r="AO33" s="59"/>
      <c r="AP33" s="88"/>
      <c r="AQ33" s="88"/>
      <c r="AR33" s="89" t="e">
        <f>(AQ33-AP33)/AP33</f>
        <v>#DIV/0!</v>
      </c>
      <c r="AS33" s="59"/>
      <c r="AT33" s="88"/>
      <c r="AU33" s="88"/>
      <c r="AV33" s="89" t="e">
        <f>(AU33-AT33)/AT33</f>
        <v>#DIV/0!</v>
      </c>
      <c r="AX33" s="69">
        <f>B33+F33+J33+N33+R33+V33+Z33+AD33+AH33+AL33+AP33+AT33</f>
        <v>43</v>
      </c>
      <c r="AY33" s="68">
        <f>C33+G33+K33+O33+S33+W33+AA33+AE33+AI33+AM33+AQ33+AU33</f>
        <v>28</v>
      </c>
      <c r="AZ33" s="83">
        <f>(AY33-AX33)/AX33</f>
        <v>-0.34883720930232559</v>
      </c>
    </row>
    <row r="34" spans="1:52" ht="12.95" customHeight="1" x14ac:dyDescent="0.2">
      <c r="A34" s="110" t="s">
        <v>52</v>
      </c>
      <c r="B34" s="109"/>
      <c r="C34" s="108"/>
      <c r="D34" s="105"/>
      <c r="E34" s="60"/>
      <c r="F34" s="109"/>
      <c r="G34" s="109"/>
      <c r="H34" s="105"/>
      <c r="I34" s="60"/>
      <c r="J34" s="108"/>
      <c r="K34" s="108"/>
      <c r="L34" s="105"/>
      <c r="M34" s="60"/>
      <c r="N34" s="85"/>
      <c r="O34" s="91"/>
      <c r="P34" s="105"/>
      <c r="Q34" s="60"/>
      <c r="R34" s="85"/>
      <c r="S34" s="85"/>
      <c r="T34" s="105"/>
      <c r="U34" s="60"/>
      <c r="V34" s="82"/>
      <c r="W34" s="82">
        <v>1</v>
      </c>
      <c r="X34" s="73" t="e">
        <f>(W34-V34)/V34</f>
        <v>#DIV/0!</v>
      </c>
      <c r="Y34" s="60"/>
      <c r="Z34" s="88">
        <v>17</v>
      </c>
      <c r="AA34" s="88">
        <v>15</v>
      </c>
      <c r="AB34" s="89">
        <f>(AA34-Z34)/Z34</f>
        <v>-0.11764705882352941</v>
      </c>
      <c r="AC34" s="60"/>
      <c r="AD34" s="82"/>
      <c r="AE34" s="82"/>
      <c r="AF34" s="73" t="e">
        <f>(AE34-AD34)/AD34</f>
        <v>#DIV/0!</v>
      </c>
      <c r="AG34" s="60"/>
      <c r="AH34" s="72"/>
      <c r="AI34" s="72"/>
      <c r="AJ34" s="73"/>
      <c r="AK34" s="60"/>
      <c r="AL34" s="71"/>
      <c r="AM34" s="71">
        <v>14</v>
      </c>
      <c r="AN34" s="73"/>
      <c r="AO34" s="59"/>
      <c r="AP34" s="71"/>
      <c r="AQ34" s="71"/>
      <c r="AR34" s="73"/>
      <c r="AS34" s="59"/>
      <c r="AT34" s="71"/>
      <c r="AU34" s="71"/>
      <c r="AV34" s="73"/>
      <c r="AX34" s="69">
        <f>B34+F34+J34+N34+R34+V34+Z34+AD34+AH34+AL34+AP34+AT34</f>
        <v>17</v>
      </c>
      <c r="AY34" s="68">
        <f>C34+G34+K34+O34+S34+W34+AA34+AE34+AI34+AM34+AQ34+AU34</f>
        <v>30</v>
      </c>
      <c r="AZ34" s="83">
        <f>(AY34-AX34)/AX34</f>
        <v>0.76470588235294112</v>
      </c>
    </row>
    <row r="35" spans="1:52" s="76" customFormat="1" ht="12.95" customHeight="1" x14ac:dyDescent="0.2">
      <c r="A35" s="94" t="s">
        <v>51</v>
      </c>
      <c r="B35" s="93"/>
      <c r="C35" s="92"/>
      <c r="D35" s="105"/>
      <c r="E35" s="60"/>
      <c r="F35" s="93"/>
      <c r="G35" s="93"/>
      <c r="H35" s="105"/>
      <c r="I35" s="60"/>
      <c r="J35" s="92"/>
      <c r="K35" s="92"/>
      <c r="L35" s="105"/>
      <c r="M35" s="60"/>
      <c r="N35" s="95"/>
      <c r="O35" s="96"/>
      <c r="P35" s="105"/>
      <c r="Q35" s="60"/>
      <c r="R35" s="95"/>
      <c r="S35" s="95"/>
      <c r="T35" s="105"/>
      <c r="U35" s="60"/>
      <c r="V35" s="95"/>
      <c r="W35" s="95"/>
      <c r="X35" s="105"/>
      <c r="Y35" s="60"/>
      <c r="Z35" s="95"/>
      <c r="AA35" s="95"/>
      <c r="AB35" s="105"/>
      <c r="AC35" s="60"/>
      <c r="AD35" s="104"/>
      <c r="AE35" s="104"/>
      <c r="AF35" s="105"/>
      <c r="AG35" s="60"/>
      <c r="AH35" s="85"/>
      <c r="AI35" s="85"/>
      <c r="AJ35" s="105"/>
      <c r="AK35" s="60"/>
      <c r="AL35" s="85"/>
      <c r="AM35" s="85"/>
      <c r="AN35" s="105"/>
      <c r="AO35" s="59"/>
      <c r="AP35" s="85"/>
      <c r="AQ35" s="85"/>
      <c r="AR35" s="105"/>
      <c r="AS35" s="59"/>
      <c r="AT35" s="85"/>
      <c r="AU35" s="85"/>
      <c r="AV35" s="105"/>
      <c r="AX35" s="69">
        <f>B35+F35+J35+N35+R35+V35+Z35+AD35+AH35+AL35+AP35+AT35</f>
        <v>0</v>
      </c>
      <c r="AY35" s="68">
        <f>C35+G35+K35+O35+S35+W35+AA35+AE35+AI35+AM35+AQ35+AU35</f>
        <v>0</v>
      </c>
      <c r="AZ35" s="83"/>
    </row>
    <row r="36" spans="1:52" ht="12.95" customHeight="1" x14ac:dyDescent="0.2">
      <c r="A36" s="94" t="s">
        <v>50</v>
      </c>
      <c r="B36" s="82"/>
      <c r="C36" s="82"/>
      <c r="D36" s="73" t="e">
        <f>(C36-B36)/B36</f>
        <v>#DIV/0!</v>
      </c>
      <c r="E36" s="60"/>
      <c r="F36" s="82"/>
      <c r="G36" s="82"/>
      <c r="H36" s="105"/>
      <c r="I36" s="60"/>
      <c r="J36" s="82">
        <v>1</v>
      </c>
      <c r="K36" s="82"/>
      <c r="L36" s="87" t="s">
        <v>21</v>
      </c>
      <c r="M36" s="60"/>
      <c r="N36" s="103"/>
      <c r="O36" s="100"/>
      <c r="P36" s="87"/>
      <c r="Q36" s="60"/>
      <c r="R36" s="82"/>
      <c r="S36" s="82"/>
      <c r="T36" s="73" t="e">
        <f>(S36-R36)/R36</f>
        <v>#DIV/0!</v>
      </c>
      <c r="U36" s="60"/>
      <c r="V36" s="82">
        <v>10</v>
      </c>
      <c r="W36" s="82"/>
      <c r="X36" s="87" t="s">
        <v>21</v>
      </c>
      <c r="Y36" s="60"/>
      <c r="Z36" s="88">
        <v>7</v>
      </c>
      <c r="AA36" s="88">
        <v>13</v>
      </c>
      <c r="AB36" s="87" t="s">
        <v>21</v>
      </c>
      <c r="AC36" s="60"/>
      <c r="AD36" s="88">
        <v>28</v>
      </c>
      <c r="AE36" s="88">
        <v>22</v>
      </c>
      <c r="AF36" s="89">
        <f>(AE36-AD36)/AD36</f>
        <v>-0.21428571428571427</v>
      </c>
      <c r="AG36" s="60"/>
      <c r="AH36" s="88">
        <v>12</v>
      </c>
      <c r="AI36" s="88">
        <v>15</v>
      </c>
      <c r="AJ36" s="89">
        <f>(AI36-AH36)/AH36</f>
        <v>0.25</v>
      </c>
      <c r="AK36" s="60"/>
      <c r="AL36" s="71"/>
      <c r="AM36" s="71"/>
      <c r="AN36" s="89"/>
      <c r="AO36" s="59"/>
      <c r="AP36" s="71"/>
      <c r="AQ36" s="71"/>
      <c r="AR36" s="89"/>
      <c r="AS36" s="59"/>
      <c r="AT36" s="71"/>
      <c r="AU36" s="71"/>
      <c r="AV36" s="89"/>
      <c r="AX36" s="69">
        <f>B36+F36+J36+N36+R36+V36+Z36+AD36+AH36+AL36+AP36+AT36</f>
        <v>58</v>
      </c>
      <c r="AY36" s="68">
        <f>C36+G36+K36+O36+S36+W36+AA36+AE36+AI36+AM36+AQ36+AU36</f>
        <v>50</v>
      </c>
      <c r="AZ36" s="83">
        <f>(AY36-AX36)/AX36</f>
        <v>-0.13793103448275862</v>
      </c>
    </row>
    <row r="37" spans="1:52" ht="12.95" customHeight="1" x14ac:dyDescent="0.2">
      <c r="A37" s="94" t="s">
        <v>49</v>
      </c>
      <c r="B37" s="109"/>
      <c r="C37" s="108"/>
      <c r="D37" s="105"/>
      <c r="E37" s="60"/>
      <c r="F37" s="109"/>
      <c r="G37" s="109"/>
      <c r="H37" s="105"/>
      <c r="I37" s="60"/>
      <c r="J37" s="108"/>
      <c r="K37" s="108"/>
      <c r="L37" s="105"/>
      <c r="M37" s="60"/>
      <c r="N37" s="85"/>
      <c r="O37" s="91"/>
      <c r="P37" s="105"/>
      <c r="Q37" s="60"/>
      <c r="R37" s="85"/>
      <c r="S37" s="85"/>
      <c r="T37" s="105"/>
      <c r="U37" s="60"/>
      <c r="V37" s="82">
        <v>2</v>
      </c>
      <c r="W37" s="82"/>
      <c r="X37" s="89">
        <f>(W37-V37)/V37</f>
        <v>-1</v>
      </c>
      <c r="Y37" s="60"/>
      <c r="Z37" s="85"/>
      <c r="AA37" s="85"/>
      <c r="AB37" s="89"/>
      <c r="AC37" s="60"/>
      <c r="AD37" s="82"/>
      <c r="AE37" s="82"/>
      <c r="AF37" s="73" t="e">
        <f>(AE37-AD37)/AD37</f>
        <v>#DIV/0!</v>
      </c>
      <c r="AG37" s="60"/>
      <c r="AH37" s="71"/>
      <c r="AI37" s="71">
        <v>6</v>
      </c>
      <c r="AJ37" s="73"/>
      <c r="AK37" s="60"/>
      <c r="AL37" s="71"/>
      <c r="AM37" s="71"/>
      <c r="AN37" s="73"/>
      <c r="AO37" s="59"/>
      <c r="AP37" s="71"/>
      <c r="AQ37" s="71"/>
      <c r="AR37" s="73"/>
      <c r="AS37" s="59"/>
      <c r="AT37" s="71"/>
      <c r="AU37" s="71"/>
      <c r="AV37" s="73"/>
      <c r="AX37" s="69">
        <f>B37+F37+J37+N37+R37+V37+Z37+AD37+AH37+AL37+AP37+AT37</f>
        <v>2</v>
      </c>
      <c r="AY37" s="68">
        <f>C37+G37+K37+O37+S37+W37+AA37+AE37+AI37+AM37+AQ37+AU37</f>
        <v>6</v>
      </c>
      <c r="AZ37" s="67">
        <f>(AY37-AX37)/AX37</f>
        <v>2</v>
      </c>
    </row>
    <row r="38" spans="1:52" ht="12.95" customHeight="1" x14ac:dyDescent="0.2">
      <c r="A38" s="94" t="s">
        <v>48</v>
      </c>
      <c r="B38" s="93"/>
      <c r="C38" s="92"/>
      <c r="D38" s="105"/>
      <c r="E38" s="60"/>
      <c r="F38" s="93"/>
      <c r="G38" s="93"/>
      <c r="H38" s="105"/>
      <c r="I38" s="60"/>
      <c r="J38" s="92"/>
      <c r="K38" s="92"/>
      <c r="L38" s="105"/>
      <c r="M38" s="60"/>
      <c r="N38" s="85"/>
      <c r="O38" s="91"/>
      <c r="P38" s="105"/>
      <c r="Q38" s="60"/>
      <c r="R38" s="82"/>
      <c r="S38" s="82"/>
      <c r="T38" s="73" t="e">
        <f>(S38-R38)/R38</f>
        <v>#DIV/0!</v>
      </c>
      <c r="U38" s="60"/>
      <c r="V38" s="82">
        <v>10</v>
      </c>
      <c r="W38" s="82">
        <v>2</v>
      </c>
      <c r="X38" s="87" t="s">
        <v>21</v>
      </c>
      <c r="Y38" s="60"/>
      <c r="Z38" s="82"/>
      <c r="AA38" s="82">
        <v>3</v>
      </c>
      <c r="AB38" s="73" t="e">
        <f>(AA38-Z38)/Z38</f>
        <v>#DIV/0!</v>
      </c>
      <c r="AC38" s="60"/>
      <c r="AD38" s="88">
        <v>11</v>
      </c>
      <c r="AE38" s="88">
        <v>5</v>
      </c>
      <c r="AF38" s="89">
        <f>(AE38-AD38)/AD38</f>
        <v>-0.54545454545454541</v>
      </c>
      <c r="AG38" s="60"/>
      <c r="AH38" s="85"/>
      <c r="AI38" s="85">
        <v>5</v>
      </c>
      <c r="AJ38" s="89"/>
      <c r="AK38" s="85"/>
      <c r="AL38" s="88">
        <v>2</v>
      </c>
      <c r="AM38" s="88"/>
      <c r="AN38" s="87" t="s">
        <v>21</v>
      </c>
      <c r="AO38" s="59"/>
      <c r="AP38" s="88"/>
      <c r="AQ38" s="88"/>
      <c r="AR38" s="87" t="s">
        <v>21</v>
      </c>
      <c r="AS38" s="59"/>
      <c r="AT38" s="88"/>
      <c r="AU38" s="88"/>
      <c r="AV38" s="87" t="s">
        <v>21</v>
      </c>
      <c r="AX38" s="69">
        <f>B38+F38+J38+N38+R38+V38+Z38+AD38+AH38+AL38+AP38+AT38</f>
        <v>23</v>
      </c>
      <c r="AY38" s="68">
        <f>C38+G38+K38+O38+S38+W38+AA38+AE38+AI38+AM38+AQ38+AU38</f>
        <v>15</v>
      </c>
      <c r="AZ38" s="67">
        <f>(AY38-AX38)/AX38</f>
        <v>-0.34782608695652173</v>
      </c>
    </row>
    <row r="39" spans="1:52" ht="12.95" customHeight="1" x14ac:dyDescent="0.2">
      <c r="A39" s="94" t="s">
        <v>47</v>
      </c>
      <c r="B39" s="85"/>
      <c r="C39" s="91"/>
      <c r="D39" s="105"/>
      <c r="E39" s="60"/>
      <c r="F39" s="85"/>
      <c r="G39" s="85"/>
      <c r="H39" s="105"/>
      <c r="I39" s="60"/>
      <c r="J39" s="91"/>
      <c r="K39" s="91"/>
      <c r="L39" s="105"/>
      <c r="M39" s="60"/>
      <c r="N39" s="85"/>
      <c r="O39" s="91"/>
      <c r="P39" s="105"/>
      <c r="Q39" s="60"/>
      <c r="R39" s="85"/>
      <c r="S39" s="85"/>
      <c r="T39" s="105"/>
      <c r="U39" s="60"/>
      <c r="V39" s="82"/>
      <c r="W39" s="82"/>
      <c r="X39" s="73" t="e">
        <f>(W39-V39)/V39</f>
        <v>#DIV/0!</v>
      </c>
      <c r="Y39" s="60"/>
      <c r="Z39" s="88">
        <v>4</v>
      </c>
      <c r="AA39" s="88">
        <v>7</v>
      </c>
      <c r="AB39" s="87" t="s">
        <v>21</v>
      </c>
      <c r="AC39" s="60"/>
      <c r="AD39" s="82"/>
      <c r="AE39" s="82"/>
      <c r="AF39" s="73" t="e">
        <f>(AE39-AD39)/AD39</f>
        <v>#DIV/0!</v>
      </c>
      <c r="AG39" s="60"/>
      <c r="AH39" s="71"/>
      <c r="AI39" s="71"/>
      <c r="AJ39" s="73"/>
      <c r="AK39" s="60"/>
      <c r="AL39" s="71"/>
      <c r="AM39" s="71"/>
      <c r="AN39" s="73"/>
      <c r="AO39" s="59"/>
      <c r="AP39" s="71"/>
      <c r="AQ39" s="71"/>
      <c r="AR39" s="73"/>
      <c r="AS39" s="59"/>
      <c r="AT39" s="71"/>
      <c r="AU39" s="71"/>
      <c r="AV39" s="73"/>
      <c r="AX39" s="69">
        <f>B39+F39+J39+N39+R39+V39+Z39+AD39+AH39+AL39+AP39+AT39</f>
        <v>4</v>
      </c>
      <c r="AY39" s="68">
        <f>C39+G39+K39+O39+S39+W39+AA39+AE39+AI39+AM39+AQ39+AU39</f>
        <v>7</v>
      </c>
      <c r="AZ39" s="67">
        <f>(AY39-AX39)/AX39</f>
        <v>0.75</v>
      </c>
    </row>
    <row r="40" spans="1:52" s="76" customFormat="1" ht="12.95" customHeight="1" x14ac:dyDescent="0.2">
      <c r="A40" s="94" t="s">
        <v>46</v>
      </c>
      <c r="B40" s="93"/>
      <c r="C40" s="92"/>
      <c r="D40" s="105"/>
      <c r="E40" s="60"/>
      <c r="F40" s="93"/>
      <c r="G40" s="93"/>
      <c r="H40" s="105"/>
      <c r="I40" s="60"/>
      <c r="J40" s="92"/>
      <c r="K40" s="92"/>
      <c r="L40" s="105"/>
      <c r="M40" s="60"/>
      <c r="N40" s="85"/>
      <c r="O40" s="91"/>
      <c r="P40" s="105"/>
      <c r="Q40" s="60"/>
      <c r="R40" s="85"/>
      <c r="S40" s="85"/>
      <c r="T40" s="105"/>
      <c r="U40" s="60"/>
      <c r="V40" s="85"/>
      <c r="W40" s="85">
        <v>2</v>
      </c>
      <c r="X40" s="105"/>
      <c r="Y40" s="60"/>
      <c r="Z40" s="85"/>
      <c r="AA40" s="85"/>
      <c r="AB40" s="105"/>
      <c r="AC40" s="60"/>
      <c r="AD40" s="82"/>
      <c r="AE40" s="82"/>
      <c r="AF40" s="73" t="e">
        <f>(AE40-AD40)/AD40</f>
        <v>#DIV/0!</v>
      </c>
      <c r="AG40" s="60"/>
      <c r="AH40" s="85"/>
      <c r="AI40" s="85">
        <v>1</v>
      </c>
      <c r="AJ40" s="73"/>
      <c r="AK40" s="60"/>
      <c r="AL40" s="82"/>
      <c r="AM40" s="82"/>
      <c r="AN40" s="73"/>
      <c r="AO40" s="59"/>
      <c r="AP40" s="82"/>
      <c r="AQ40" s="82"/>
      <c r="AR40" s="73"/>
      <c r="AS40" s="59"/>
      <c r="AT40" s="82"/>
      <c r="AU40" s="82"/>
      <c r="AV40" s="73"/>
      <c r="AX40" s="69">
        <f>B40+F40+J40+N40+R40+V40+Z40+AD40+AH40+AL40+AP40+AT40</f>
        <v>0</v>
      </c>
      <c r="AY40" s="68">
        <f>C40+G40+K40+O40+S40+W40+AA40+AE40+AI40+AM40+AQ40+AU40</f>
        <v>3</v>
      </c>
      <c r="AZ40" s="67" t="e">
        <f>(AY40-AX40)/AX40</f>
        <v>#DIV/0!</v>
      </c>
    </row>
    <row r="41" spans="1:52" s="76" customFormat="1" ht="12.95" customHeight="1" x14ac:dyDescent="0.2">
      <c r="A41" s="94" t="s">
        <v>45</v>
      </c>
      <c r="B41" s="93"/>
      <c r="C41" s="92"/>
      <c r="D41" s="105"/>
      <c r="E41" s="60"/>
      <c r="F41" s="93"/>
      <c r="G41" s="93"/>
      <c r="H41" s="105"/>
      <c r="I41" s="60"/>
      <c r="J41" s="92"/>
      <c r="K41" s="92"/>
      <c r="L41" s="105"/>
      <c r="M41" s="60"/>
      <c r="N41" s="95"/>
      <c r="O41" s="96"/>
      <c r="P41" s="105"/>
      <c r="Q41" s="60"/>
      <c r="R41" s="95"/>
      <c r="S41" s="95"/>
      <c r="T41" s="105"/>
      <c r="U41" s="60"/>
      <c r="V41" s="95"/>
      <c r="W41" s="95"/>
      <c r="X41" s="105"/>
      <c r="Y41" s="60"/>
      <c r="Z41" s="95"/>
      <c r="AA41" s="95"/>
      <c r="AB41" s="105"/>
      <c r="AC41" s="60"/>
      <c r="AD41" s="104"/>
      <c r="AE41" s="104"/>
      <c r="AF41" s="105"/>
      <c r="AG41" s="60"/>
      <c r="AH41" s="85"/>
      <c r="AI41" s="85"/>
      <c r="AJ41" s="105"/>
      <c r="AK41" s="60"/>
      <c r="AL41" s="85"/>
      <c r="AM41" s="85"/>
      <c r="AN41" s="105"/>
      <c r="AO41" s="59"/>
      <c r="AP41" s="85"/>
      <c r="AQ41" s="85"/>
      <c r="AR41" s="105"/>
      <c r="AS41" s="59"/>
      <c r="AT41" s="85"/>
      <c r="AU41" s="85"/>
      <c r="AV41" s="105"/>
      <c r="AX41" s="69">
        <f>B41+F41+J41+N41+R41+V41+Z41+AD41+AH41+AL41+AP41+AT41</f>
        <v>0</v>
      </c>
      <c r="AY41" s="68">
        <f>C41+G41+K41+O41+S41+W41+AA41+AE41+AI41+AM41+AQ41+AU41</f>
        <v>0</v>
      </c>
      <c r="AZ41" s="67"/>
    </row>
    <row r="42" spans="1:52" ht="12.95" customHeight="1" x14ac:dyDescent="0.2">
      <c r="A42" s="94" t="s">
        <v>44</v>
      </c>
      <c r="B42" s="85"/>
      <c r="C42" s="91"/>
      <c r="D42" s="105"/>
      <c r="E42" s="60"/>
      <c r="F42" s="85"/>
      <c r="G42" s="85"/>
      <c r="H42" s="105"/>
      <c r="I42" s="60"/>
      <c r="J42" s="91"/>
      <c r="K42" s="91"/>
      <c r="L42" s="105"/>
      <c r="M42" s="60"/>
      <c r="N42" s="103"/>
      <c r="O42" s="100"/>
      <c r="P42" s="105"/>
      <c r="Q42" s="60"/>
      <c r="R42" s="82">
        <v>6</v>
      </c>
      <c r="S42" s="82">
        <v>8</v>
      </c>
      <c r="T42" s="87" t="s">
        <v>21</v>
      </c>
      <c r="U42" s="60"/>
      <c r="V42" s="82"/>
      <c r="W42" s="82">
        <v>3</v>
      </c>
      <c r="X42" s="73" t="e">
        <f>(W42-V42)/V42</f>
        <v>#DIV/0!</v>
      </c>
      <c r="Y42" s="60"/>
      <c r="Z42" s="85"/>
      <c r="AA42" s="85">
        <v>5</v>
      </c>
      <c r="AB42" s="73"/>
      <c r="AC42" s="60"/>
      <c r="AD42" s="88">
        <v>9</v>
      </c>
      <c r="AE42" s="88">
        <v>4</v>
      </c>
      <c r="AF42" s="87" t="s">
        <v>21</v>
      </c>
      <c r="AG42" s="60"/>
      <c r="AH42" s="88">
        <v>6</v>
      </c>
      <c r="AI42" s="88"/>
      <c r="AJ42" s="87" t="s">
        <v>21</v>
      </c>
      <c r="AK42" s="60"/>
      <c r="AL42" s="71"/>
      <c r="AM42" s="71">
        <v>20</v>
      </c>
      <c r="AN42" s="87"/>
      <c r="AO42" s="59"/>
      <c r="AP42" s="71"/>
      <c r="AQ42" s="71"/>
      <c r="AR42" s="87"/>
      <c r="AS42" s="59"/>
      <c r="AT42" s="71"/>
      <c r="AU42" s="71"/>
      <c r="AV42" s="87"/>
      <c r="AX42" s="69">
        <f>B42+F42+J42+N42+R42+V42+Z42+AD42+AH42+AL42+AP42+AT42</f>
        <v>21</v>
      </c>
      <c r="AY42" s="68">
        <f>C42+G42+K42+O42+S42+W42+AA42+AE42+AI42+AM42+AQ42+AU42</f>
        <v>40</v>
      </c>
      <c r="AZ42" s="83">
        <f>(AY42-AX42)/AX42</f>
        <v>0.90476190476190477</v>
      </c>
    </row>
    <row r="43" spans="1:52" ht="12.95" customHeight="1" x14ac:dyDescent="0.2">
      <c r="A43" s="94" t="s">
        <v>43</v>
      </c>
      <c r="B43" s="85"/>
      <c r="C43" s="91"/>
      <c r="D43" s="105"/>
      <c r="E43" s="60"/>
      <c r="F43" s="85"/>
      <c r="G43" s="85"/>
      <c r="H43" s="105"/>
      <c r="I43" s="60"/>
      <c r="J43" s="91"/>
      <c r="K43" s="91"/>
      <c r="L43" s="105"/>
      <c r="M43" s="60"/>
      <c r="N43" s="102"/>
      <c r="O43" s="101"/>
      <c r="P43" s="105"/>
      <c r="Q43" s="60"/>
      <c r="R43" s="101"/>
      <c r="S43" s="101"/>
      <c r="T43" s="105"/>
      <c r="U43" s="60"/>
      <c r="V43" s="82"/>
      <c r="W43" s="82"/>
      <c r="X43" s="105"/>
      <c r="Y43" s="60"/>
      <c r="Z43" s="95"/>
      <c r="AA43" s="95"/>
      <c r="AB43" s="105"/>
      <c r="AC43" s="60"/>
      <c r="AD43" s="104"/>
      <c r="AE43" s="104"/>
      <c r="AF43" s="105"/>
      <c r="AG43" s="60"/>
      <c r="AH43" s="72"/>
      <c r="AI43" s="72"/>
      <c r="AJ43" s="105"/>
      <c r="AK43" s="60"/>
      <c r="AL43" s="71"/>
      <c r="AM43" s="71"/>
      <c r="AN43" s="105"/>
      <c r="AO43" s="59"/>
      <c r="AP43" s="71"/>
      <c r="AQ43" s="71"/>
      <c r="AR43" s="105"/>
      <c r="AS43" s="59"/>
      <c r="AT43" s="71"/>
      <c r="AU43" s="71"/>
      <c r="AV43" s="105"/>
      <c r="AX43" s="69">
        <f>B43+F43+J43+N43+R43+V43+Z43+AD43+AH43+AL43+AP43+AT43</f>
        <v>0</v>
      </c>
      <c r="AY43" s="68">
        <f>C43+G43+K43+O43+S43+W43+AA43+AE43+AI43+AM43+AQ43+AU43</f>
        <v>0</v>
      </c>
      <c r="AZ43" s="67"/>
    </row>
    <row r="44" spans="1:52" s="76" customFormat="1" ht="12.95" customHeight="1" x14ac:dyDescent="0.2">
      <c r="A44" s="94" t="s">
        <v>42</v>
      </c>
      <c r="B44" s="93"/>
      <c r="C44" s="92"/>
      <c r="D44" s="105"/>
      <c r="E44" s="60"/>
      <c r="F44" s="93"/>
      <c r="G44" s="93"/>
      <c r="H44" s="105"/>
      <c r="I44" s="60"/>
      <c r="J44" s="92"/>
      <c r="K44" s="92"/>
      <c r="L44" s="105"/>
      <c r="M44" s="60"/>
      <c r="N44" s="82"/>
      <c r="O44" s="106"/>
      <c r="P44" s="73" t="e">
        <f>(O44-N44)/N44</f>
        <v>#DIV/0!</v>
      </c>
      <c r="Q44" s="60"/>
      <c r="R44" s="95"/>
      <c r="S44" s="95"/>
      <c r="T44" s="73"/>
      <c r="U44" s="60"/>
      <c r="V44" s="95"/>
      <c r="W44" s="95"/>
      <c r="X44" s="73"/>
      <c r="Y44" s="60"/>
      <c r="Z44" s="82"/>
      <c r="AA44" s="82">
        <v>2</v>
      </c>
      <c r="AB44" s="73" t="e">
        <f>(AA44-Z44)/Z44</f>
        <v>#DIV/0!</v>
      </c>
      <c r="AC44" s="60"/>
      <c r="AD44" s="104"/>
      <c r="AE44" s="104"/>
      <c r="AF44" s="73"/>
      <c r="AG44" s="60"/>
      <c r="AH44" s="88">
        <v>8</v>
      </c>
      <c r="AI44" s="88"/>
      <c r="AJ44" s="87" t="s">
        <v>21</v>
      </c>
      <c r="AK44" s="60"/>
      <c r="AL44" s="88">
        <v>6</v>
      </c>
      <c r="AM44" s="88"/>
      <c r="AN44" s="87" t="s">
        <v>21</v>
      </c>
      <c r="AO44" s="59"/>
      <c r="AP44" s="88"/>
      <c r="AQ44" s="88"/>
      <c r="AR44" s="87" t="s">
        <v>21</v>
      </c>
      <c r="AS44" s="59"/>
      <c r="AT44" s="88"/>
      <c r="AU44" s="88"/>
      <c r="AV44" s="87" t="s">
        <v>21</v>
      </c>
      <c r="AX44" s="69">
        <f>B44+F44+J44+N44+R44+V44+Z44+AD44+AH44+AL44+AP44+AT44</f>
        <v>14</v>
      </c>
      <c r="AY44" s="68">
        <f>C44+G44+K44+O44+S44+W44+AA44+AE44+AI44+AM44+AQ44+AU44</f>
        <v>2</v>
      </c>
      <c r="AZ44" s="67">
        <f>(AY44-AX44)/AX44</f>
        <v>-0.8571428571428571</v>
      </c>
    </row>
    <row r="45" spans="1:52" s="76" customFormat="1" ht="12.95" customHeight="1" x14ac:dyDescent="0.2">
      <c r="A45" s="94" t="s">
        <v>41</v>
      </c>
      <c r="B45" s="93"/>
      <c r="C45" s="92"/>
      <c r="D45" s="105"/>
      <c r="E45" s="60"/>
      <c r="F45" s="93"/>
      <c r="G45" s="93"/>
      <c r="H45" s="105"/>
      <c r="I45" s="60"/>
      <c r="J45" s="92"/>
      <c r="K45" s="92"/>
      <c r="L45" s="105"/>
      <c r="M45" s="60"/>
      <c r="N45" s="95"/>
      <c r="O45" s="96"/>
      <c r="P45" s="105"/>
      <c r="Q45" s="60"/>
      <c r="R45" s="95"/>
      <c r="S45" s="95"/>
      <c r="T45" s="105"/>
      <c r="U45" s="60"/>
      <c r="V45" s="82"/>
      <c r="W45" s="82"/>
      <c r="X45" s="73" t="e">
        <f>(W45-V45)/V45</f>
        <v>#DIV/0!</v>
      </c>
      <c r="Y45" s="60"/>
      <c r="Z45" s="88">
        <v>15</v>
      </c>
      <c r="AA45" s="88"/>
      <c r="AB45" s="87" t="s">
        <v>21</v>
      </c>
      <c r="AC45" s="60"/>
      <c r="AD45" s="104"/>
      <c r="AE45" s="104"/>
      <c r="AF45" s="87"/>
      <c r="AG45" s="60"/>
      <c r="AH45" s="88">
        <v>9</v>
      </c>
      <c r="AI45" s="88"/>
      <c r="AJ45" s="87" t="s">
        <v>21</v>
      </c>
      <c r="AK45" s="60"/>
      <c r="AL45" s="85"/>
      <c r="AM45" s="85"/>
      <c r="AN45" s="87"/>
      <c r="AO45" s="59"/>
      <c r="AP45" s="85"/>
      <c r="AQ45" s="85"/>
      <c r="AR45" s="87"/>
      <c r="AS45" s="59"/>
      <c r="AT45" s="85"/>
      <c r="AU45" s="85"/>
      <c r="AV45" s="87"/>
      <c r="AX45" s="69">
        <f>B45+F45+J45+N45+R45+V45+Z45+AD45+AH45+AL45+AP45+AT45</f>
        <v>24</v>
      </c>
      <c r="AY45" s="68">
        <f>C45+G45+K45+O45+S45+W45+AA45+AE45+AI45+AM45+AQ45+AU45</f>
        <v>0</v>
      </c>
      <c r="AZ45" s="83">
        <f>(AY45-AX45)/AX45</f>
        <v>-1</v>
      </c>
    </row>
    <row r="46" spans="1:52" ht="12.95" customHeight="1" x14ac:dyDescent="0.2">
      <c r="A46" s="94" t="s">
        <v>40</v>
      </c>
      <c r="B46" s="109"/>
      <c r="C46" s="65"/>
      <c r="D46" s="105"/>
      <c r="E46" s="60"/>
      <c r="F46" s="109"/>
      <c r="G46" s="109"/>
      <c r="H46" s="105"/>
      <c r="I46" s="60"/>
      <c r="J46" s="108"/>
      <c r="K46" s="108"/>
      <c r="L46" s="105"/>
      <c r="M46" s="60"/>
      <c r="N46" s="103"/>
      <c r="O46" s="100"/>
      <c r="P46" s="105"/>
      <c r="Q46" s="60"/>
      <c r="R46" s="100"/>
      <c r="S46" s="65">
        <v>175</v>
      </c>
      <c r="T46" s="105"/>
      <c r="U46" s="60"/>
      <c r="V46" s="100"/>
      <c r="W46" s="100"/>
      <c r="X46" s="105"/>
      <c r="Y46" s="60"/>
      <c r="Z46" s="100"/>
      <c r="AA46" s="100"/>
      <c r="AB46" s="105"/>
      <c r="AC46" s="60"/>
      <c r="AD46" s="92"/>
      <c r="AE46" s="92"/>
      <c r="AF46" s="105"/>
      <c r="AG46" s="60"/>
      <c r="AH46" s="99"/>
      <c r="AI46" s="99">
        <v>2</v>
      </c>
      <c r="AJ46" s="105"/>
      <c r="AK46" s="60"/>
      <c r="AL46" s="99"/>
      <c r="AM46" s="99"/>
      <c r="AN46" s="105"/>
      <c r="AO46" s="59"/>
      <c r="AP46" s="99"/>
      <c r="AQ46" s="99"/>
      <c r="AR46" s="105"/>
      <c r="AS46" s="59"/>
      <c r="AT46" s="99"/>
      <c r="AU46" s="99"/>
      <c r="AV46" s="105"/>
      <c r="AX46" s="69">
        <f>B46+F46+J46+N46+R46+V46+Z46+AD46+AH46+AL46+AP46+AT46</f>
        <v>0</v>
      </c>
      <c r="AY46" s="68">
        <f>C46+G46+K46+O46+S46+W46+AA46+AE46+AI46+AM46+AQ46+AU46</f>
        <v>177</v>
      </c>
      <c r="AZ46" s="67"/>
    </row>
    <row r="47" spans="1:52" s="76" customFormat="1" ht="12.95" customHeight="1" x14ac:dyDescent="0.2">
      <c r="A47" s="94" t="s">
        <v>39</v>
      </c>
      <c r="B47" s="93"/>
      <c r="C47" s="92"/>
      <c r="D47" s="105"/>
      <c r="E47" s="60"/>
      <c r="F47" s="93"/>
      <c r="G47" s="93"/>
      <c r="H47" s="105"/>
      <c r="I47" s="60"/>
      <c r="J47" s="92"/>
      <c r="K47" s="92"/>
      <c r="L47" s="105"/>
      <c r="M47" s="60"/>
      <c r="N47" s="95"/>
      <c r="O47" s="96"/>
      <c r="P47" s="105"/>
      <c r="Q47" s="60"/>
      <c r="R47" s="95"/>
      <c r="S47" s="95"/>
      <c r="T47" s="105"/>
      <c r="U47" s="60"/>
      <c r="V47" s="82"/>
      <c r="W47" s="82">
        <v>6</v>
      </c>
      <c r="X47" s="73" t="e">
        <f>(W47-V47)/V47</f>
        <v>#DIV/0!</v>
      </c>
      <c r="Y47" s="60"/>
      <c r="Z47" s="82"/>
      <c r="AA47" s="82"/>
      <c r="AB47" s="73" t="e">
        <f>(AA47-Z47)/Z47</f>
        <v>#DIV/0!</v>
      </c>
      <c r="AC47" s="60"/>
      <c r="AD47" s="82"/>
      <c r="AE47" s="82"/>
      <c r="AF47" s="73" t="e">
        <f>(AE47-AD47)/AD47</f>
        <v>#DIV/0!</v>
      </c>
      <c r="AG47" s="60"/>
      <c r="AH47" s="82"/>
      <c r="AI47" s="82"/>
      <c r="AJ47" s="73" t="e">
        <f>(AI47-AH47)/AH47</f>
        <v>#DIV/0!</v>
      </c>
      <c r="AK47" s="60"/>
      <c r="AL47" s="85"/>
      <c r="AM47" s="85"/>
      <c r="AN47" s="73"/>
      <c r="AO47" s="59"/>
      <c r="AP47" s="85"/>
      <c r="AQ47" s="85"/>
      <c r="AR47" s="73"/>
      <c r="AS47" s="59"/>
      <c r="AT47" s="85"/>
      <c r="AU47" s="85"/>
      <c r="AV47" s="73"/>
      <c r="AX47" s="69">
        <f>B47+F47+J47+N47+R47+V47+Z47+AD47+AH47+AL47+AP47+AT47</f>
        <v>0</v>
      </c>
      <c r="AY47" s="68">
        <f>C47+G47+K47+O47+S47+W47+AA47+AE47+AI47+AM47+AQ47+AU47</f>
        <v>6</v>
      </c>
      <c r="AZ47" s="67" t="e">
        <f>(AY47-AX47)/AX47</f>
        <v>#DIV/0!</v>
      </c>
    </row>
    <row r="48" spans="1:52" s="76" customFormat="1" ht="12.95" customHeight="1" x14ac:dyDescent="0.2">
      <c r="A48" s="94" t="s">
        <v>38</v>
      </c>
      <c r="B48" s="93"/>
      <c r="C48" s="92"/>
      <c r="D48" s="105"/>
      <c r="E48" s="60"/>
      <c r="F48" s="93"/>
      <c r="G48" s="93"/>
      <c r="H48" s="105"/>
      <c r="I48" s="60"/>
      <c r="J48" s="92"/>
      <c r="K48" s="92"/>
      <c r="L48" s="105"/>
      <c r="M48" s="60"/>
      <c r="N48" s="95"/>
      <c r="O48" s="96"/>
      <c r="P48" s="105"/>
      <c r="Q48" s="60"/>
      <c r="R48" s="82"/>
      <c r="S48" s="82"/>
      <c r="T48" s="73" t="e">
        <f>(S48-R48)/R48</f>
        <v>#DIV/0!</v>
      </c>
      <c r="U48" s="60"/>
      <c r="V48" s="95"/>
      <c r="W48" s="95"/>
      <c r="X48" s="73"/>
      <c r="Y48" s="60"/>
      <c r="Z48" s="95"/>
      <c r="AA48" s="95"/>
      <c r="AB48" s="73"/>
      <c r="AC48" s="60"/>
      <c r="AD48" s="104"/>
      <c r="AE48" s="104"/>
      <c r="AF48" s="73"/>
      <c r="AG48" s="60"/>
      <c r="AH48" s="88">
        <v>12</v>
      </c>
      <c r="AI48" s="88"/>
      <c r="AJ48" s="87" t="s">
        <v>21</v>
      </c>
      <c r="AK48" s="60"/>
      <c r="AL48" s="71"/>
      <c r="AM48" s="71"/>
      <c r="AN48" s="87"/>
      <c r="AO48" s="59"/>
      <c r="AP48" s="71"/>
      <c r="AQ48" s="71"/>
      <c r="AR48" s="87"/>
      <c r="AS48" s="59"/>
      <c r="AT48" s="71"/>
      <c r="AU48" s="71"/>
      <c r="AV48" s="87"/>
      <c r="AX48" s="69">
        <f>B48+F48+J48+N48+R48+V48+Z48+AD48+AH48+AL48+AP48+AT48</f>
        <v>12</v>
      </c>
      <c r="AY48" s="68">
        <f>C48+G48+K48+O48+S48+W48+AA48+AE48+AI48+AM48+AQ48+AU48</f>
        <v>0</v>
      </c>
      <c r="AZ48" s="83">
        <f>(AY48-AX48)/AX48</f>
        <v>-1</v>
      </c>
    </row>
    <row r="49" spans="1:52" s="76" customFormat="1" ht="12.95" customHeight="1" x14ac:dyDescent="0.2">
      <c r="A49" s="94" t="s">
        <v>37</v>
      </c>
      <c r="B49" s="93"/>
      <c r="C49" s="92"/>
      <c r="D49" s="105"/>
      <c r="E49" s="60"/>
      <c r="F49" s="93"/>
      <c r="G49" s="93"/>
      <c r="H49" s="105"/>
      <c r="I49" s="60"/>
      <c r="J49" s="92"/>
      <c r="K49" s="92"/>
      <c r="L49" s="105"/>
      <c r="M49" s="60"/>
      <c r="N49" s="95"/>
      <c r="O49" s="96"/>
      <c r="P49" s="105"/>
      <c r="Q49" s="60"/>
      <c r="R49" s="95"/>
      <c r="S49" s="95"/>
      <c r="T49" s="105"/>
      <c r="U49" s="60"/>
      <c r="V49" s="95"/>
      <c r="W49" s="95"/>
      <c r="X49" s="105"/>
      <c r="Y49" s="60"/>
      <c r="Z49" s="88">
        <v>1</v>
      </c>
      <c r="AA49" s="88"/>
      <c r="AB49" s="87" t="s">
        <v>21</v>
      </c>
      <c r="AC49" s="60"/>
      <c r="AD49" s="104"/>
      <c r="AE49" s="104"/>
      <c r="AF49" s="87" t="s">
        <v>21</v>
      </c>
      <c r="AG49" s="60"/>
      <c r="AH49" s="82"/>
      <c r="AI49" s="82"/>
      <c r="AJ49" s="87"/>
      <c r="AK49" s="60"/>
      <c r="AL49" s="71"/>
      <c r="AM49" s="71"/>
      <c r="AN49" s="87"/>
      <c r="AO49" s="59"/>
      <c r="AP49" s="71"/>
      <c r="AQ49" s="71"/>
      <c r="AR49" s="87"/>
      <c r="AS49" s="59"/>
      <c r="AT49" s="71"/>
      <c r="AU49" s="71"/>
      <c r="AV49" s="87"/>
      <c r="AX49" s="69">
        <f>B49+F49+J49+N49+R49+V49+Z49+AD49+AH49+AL49+AP49+AT49</f>
        <v>1</v>
      </c>
      <c r="AY49" s="68">
        <f>C49+G49+K49+O49+S49+W49+AA49+AE49+AI49+AM49+AQ49+AU49</f>
        <v>0</v>
      </c>
      <c r="AZ49" s="81" t="s">
        <v>21</v>
      </c>
    </row>
    <row r="50" spans="1:52" s="76" customFormat="1" ht="8.25" customHeight="1" x14ac:dyDescent="0.2">
      <c r="A50" s="94" t="s">
        <v>36</v>
      </c>
      <c r="B50" s="82">
        <v>1</v>
      </c>
      <c r="C50" s="82"/>
      <c r="D50" s="87" t="s">
        <v>21</v>
      </c>
      <c r="E50" s="60"/>
      <c r="F50" s="82">
        <v>6</v>
      </c>
      <c r="G50" s="82">
        <v>9</v>
      </c>
      <c r="H50" s="87" t="s">
        <v>21</v>
      </c>
      <c r="I50" s="60"/>
      <c r="J50" s="82">
        <v>7</v>
      </c>
      <c r="K50" s="107">
        <v>11</v>
      </c>
      <c r="L50" s="89">
        <f>(K50-J50)/J50</f>
        <v>0.5714285714285714</v>
      </c>
      <c r="M50" s="60"/>
      <c r="N50" s="82">
        <v>15</v>
      </c>
      <c r="O50" s="106">
        <v>22</v>
      </c>
      <c r="P50" s="89">
        <f>(O50-N50)/N50</f>
        <v>0.46666666666666667</v>
      </c>
      <c r="Q50" s="60"/>
      <c r="R50" s="82">
        <v>24</v>
      </c>
      <c r="S50" s="65">
        <v>17</v>
      </c>
      <c r="T50" s="73">
        <f>(S50-R50)/R50</f>
        <v>-0.29166666666666669</v>
      </c>
      <c r="U50" s="60"/>
      <c r="V50" s="82">
        <v>35</v>
      </c>
      <c r="W50" s="82">
        <v>36</v>
      </c>
      <c r="X50" s="89">
        <f>(W50-V50)/V50</f>
        <v>2.8571428571428571E-2</v>
      </c>
      <c r="Y50" s="60"/>
      <c r="Z50" s="88">
        <v>4</v>
      </c>
      <c r="AA50" s="88">
        <v>17</v>
      </c>
      <c r="AB50" s="89">
        <f>(AA50-Z50)/Z50</f>
        <v>3.25</v>
      </c>
      <c r="AC50" s="60"/>
      <c r="AD50" s="82"/>
      <c r="AE50" s="82">
        <v>13</v>
      </c>
      <c r="AF50" s="89"/>
      <c r="AG50" s="60"/>
      <c r="AH50" s="88">
        <v>13</v>
      </c>
      <c r="AI50" s="88">
        <v>37</v>
      </c>
      <c r="AJ50" s="73">
        <f>(AI50-AH50)/AH50</f>
        <v>1.8461538461538463</v>
      </c>
      <c r="AK50" s="60"/>
      <c r="AL50" s="88">
        <v>27</v>
      </c>
      <c r="AM50" s="88">
        <v>39</v>
      </c>
      <c r="AN50" s="89">
        <f>(AM50-AL50)/AL50</f>
        <v>0.44444444444444442</v>
      </c>
      <c r="AO50" s="59"/>
      <c r="AP50" s="88"/>
      <c r="AQ50" s="88"/>
      <c r="AR50" s="89" t="e">
        <f>(AQ50-AP50)/AP50</f>
        <v>#DIV/0!</v>
      </c>
      <c r="AS50" s="59"/>
      <c r="AT50" s="88"/>
      <c r="AU50" s="88"/>
      <c r="AV50" s="89" t="e">
        <f>(AU50-AT50)/AT50</f>
        <v>#DIV/0!</v>
      </c>
      <c r="AX50" s="69">
        <f>B50+F50+J50+N50+R50+V50+Z50+AD50+AH50+AL50+AP50+AT50</f>
        <v>132</v>
      </c>
      <c r="AY50" s="68">
        <f>C50+G50+K50+O50+S50+W50+AA50+AE50+AI50+AM50+AQ50+AU50</f>
        <v>201</v>
      </c>
      <c r="AZ50" s="83">
        <f>(AY50-AX50)/AX50</f>
        <v>0.52272727272727271</v>
      </c>
    </row>
    <row r="51" spans="1:52" ht="12.95" customHeight="1" x14ac:dyDescent="0.2">
      <c r="A51" s="94" t="s">
        <v>35</v>
      </c>
      <c r="B51" s="85"/>
      <c r="C51" s="91"/>
      <c r="D51" s="105"/>
      <c r="E51" s="60"/>
      <c r="F51" s="85"/>
      <c r="G51" s="85"/>
      <c r="H51" s="105"/>
      <c r="I51" s="60"/>
      <c r="J51" s="91"/>
      <c r="K51" s="91"/>
      <c r="L51" s="105"/>
      <c r="M51" s="60"/>
      <c r="N51" s="103"/>
      <c r="O51" s="100"/>
      <c r="P51" s="87"/>
      <c r="Q51" s="60"/>
      <c r="R51" s="100"/>
      <c r="S51" s="100"/>
      <c r="T51" s="87"/>
      <c r="U51" s="60"/>
      <c r="V51" s="100"/>
      <c r="W51" s="100"/>
      <c r="X51" s="87"/>
      <c r="Y51" s="60"/>
      <c r="Z51" s="85"/>
      <c r="AA51" s="85">
        <v>4</v>
      </c>
      <c r="AB51" s="87"/>
      <c r="AC51" s="60"/>
      <c r="AD51" s="88">
        <v>6</v>
      </c>
      <c r="AE51" s="88">
        <v>8</v>
      </c>
      <c r="AF51" s="87" t="s">
        <v>21</v>
      </c>
      <c r="AG51" s="60"/>
      <c r="AH51" s="88">
        <v>5</v>
      </c>
      <c r="AI51" s="88"/>
      <c r="AJ51" s="87" t="s">
        <v>21</v>
      </c>
      <c r="AK51" s="60"/>
      <c r="AL51" s="71"/>
      <c r="AM51" s="71"/>
      <c r="AN51" s="87"/>
      <c r="AO51" s="59"/>
      <c r="AP51" s="71"/>
      <c r="AQ51" s="71"/>
      <c r="AR51" s="87"/>
      <c r="AS51" s="59"/>
      <c r="AT51" s="71"/>
      <c r="AU51" s="71"/>
      <c r="AV51" s="87"/>
      <c r="AX51" s="69">
        <f>B51+F51+J51+N51+R51+V51+Z51+AD51+AH51+AL51+AP51+AT51</f>
        <v>11</v>
      </c>
      <c r="AY51" s="68">
        <f>C51+G51+K51+O51+S51+W51+AA51+AE51+AI51+AM51+AQ51+AU51</f>
        <v>12</v>
      </c>
      <c r="AZ51" s="81" t="s">
        <v>21</v>
      </c>
    </row>
    <row r="52" spans="1:52" ht="12.95" customHeight="1" x14ac:dyDescent="0.2">
      <c r="A52" s="94" t="s">
        <v>34</v>
      </c>
      <c r="B52" s="85"/>
      <c r="C52" s="91"/>
      <c r="D52" s="105"/>
      <c r="E52" s="60"/>
      <c r="F52" s="85"/>
      <c r="G52" s="85"/>
      <c r="H52" s="105"/>
      <c r="I52" s="60"/>
      <c r="J52" s="91"/>
      <c r="K52" s="91"/>
      <c r="L52" s="105"/>
      <c r="M52" s="60"/>
      <c r="N52" s="103"/>
      <c r="O52" s="100"/>
      <c r="P52" s="87"/>
      <c r="Q52" s="60"/>
      <c r="R52" s="100"/>
      <c r="S52" s="100"/>
      <c r="T52" s="87"/>
      <c r="U52" s="60"/>
      <c r="V52" s="82">
        <v>1</v>
      </c>
      <c r="W52" s="82">
        <v>8</v>
      </c>
      <c r="X52" s="87" t="s">
        <v>21</v>
      </c>
      <c r="Y52" s="60"/>
      <c r="Z52" s="82"/>
      <c r="AA52" s="82">
        <v>1</v>
      </c>
      <c r="AB52" s="73" t="e">
        <f>(AA52-Z52)/Z52</f>
        <v>#DIV/0!</v>
      </c>
      <c r="AC52" s="60"/>
      <c r="AD52" s="82"/>
      <c r="AE52" s="82"/>
      <c r="AF52" s="73"/>
      <c r="AG52" s="60"/>
      <c r="AH52" s="71"/>
      <c r="AI52" s="71"/>
      <c r="AJ52" s="73"/>
      <c r="AK52" s="60"/>
      <c r="AL52" s="71"/>
      <c r="AM52" s="71"/>
      <c r="AN52" s="73"/>
      <c r="AO52" s="59"/>
      <c r="AP52" s="71"/>
      <c r="AQ52" s="71"/>
      <c r="AR52" s="73"/>
      <c r="AS52" s="59"/>
      <c r="AT52" s="71"/>
      <c r="AU52" s="71"/>
      <c r="AV52" s="73"/>
      <c r="AX52" s="69">
        <f>B52+F52+J52+N52+R52+V52+Z52+AD52+AH52+AL52+AP52+AT52</f>
        <v>1</v>
      </c>
      <c r="AY52" s="68">
        <f>C52+G52+K52+O52+S52+W52+AA52+AE52+AI52+AM52+AQ52+AU52</f>
        <v>9</v>
      </c>
      <c r="AZ52" s="67">
        <f>(AY52-AX52)/AX52</f>
        <v>8</v>
      </c>
    </row>
    <row r="53" spans="1:52" ht="12.95" customHeight="1" x14ac:dyDescent="0.2">
      <c r="A53" s="94" t="s">
        <v>33</v>
      </c>
      <c r="B53" s="85"/>
      <c r="C53" s="91"/>
      <c r="D53" s="105"/>
      <c r="E53" s="60"/>
      <c r="F53" s="85"/>
      <c r="G53" s="85"/>
      <c r="H53" s="105"/>
      <c r="I53" s="60"/>
      <c r="J53" s="91"/>
      <c r="K53" s="91"/>
      <c r="L53" s="105"/>
      <c r="M53" s="60"/>
      <c r="N53" s="103"/>
      <c r="O53" s="100">
        <v>2</v>
      </c>
      <c r="P53" s="87"/>
      <c r="Q53" s="60"/>
      <c r="R53" s="100"/>
      <c r="S53" s="100"/>
      <c r="T53" s="87"/>
      <c r="U53" s="60"/>
      <c r="V53" s="100"/>
      <c r="W53" s="100">
        <v>2</v>
      </c>
      <c r="X53" s="87"/>
      <c r="Y53" s="60"/>
      <c r="Z53" s="82"/>
      <c r="AA53" s="82">
        <v>1</v>
      </c>
      <c r="AB53" s="73" t="e">
        <f>(AA53-Z53)/Z53</f>
        <v>#DIV/0!</v>
      </c>
      <c r="AC53" s="60"/>
      <c r="AD53" s="88">
        <v>1</v>
      </c>
      <c r="AE53" s="88">
        <v>1</v>
      </c>
      <c r="AF53" s="87" t="s">
        <v>21</v>
      </c>
      <c r="AG53" s="60"/>
      <c r="AH53" s="71"/>
      <c r="AI53" s="71"/>
      <c r="AJ53" s="87"/>
      <c r="AK53" s="60"/>
      <c r="AL53" s="88">
        <v>1</v>
      </c>
      <c r="AM53" s="88">
        <v>1</v>
      </c>
      <c r="AN53" s="87" t="s">
        <v>21</v>
      </c>
      <c r="AO53" s="59"/>
      <c r="AP53" s="88"/>
      <c r="AQ53" s="88"/>
      <c r="AR53" s="87" t="s">
        <v>21</v>
      </c>
      <c r="AS53" s="59"/>
      <c r="AT53" s="88"/>
      <c r="AU53" s="88"/>
      <c r="AV53" s="87" t="s">
        <v>21</v>
      </c>
      <c r="AX53" s="69">
        <f>B53+F53+J53+N53+R53+V53+Z53+AD53+AH53+AL53+AP53+AT53</f>
        <v>2</v>
      </c>
      <c r="AY53" s="68">
        <f>C53+G53+K53+O53+S53+W53+AA53+AE53+AI53+AM53+AQ53+AU53</f>
        <v>7</v>
      </c>
      <c r="AZ53" s="83">
        <f>(AY53-AX53)/AX53</f>
        <v>2.5</v>
      </c>
    </row>
    <row r="54" spans="1:52" s="76" customFormat="1" ht="12.95" customHeight="1" x14ac:dyDescent="0.2">
      <c r="A54" s="94" t="s">
        <v>32</v>
      </c>
      <c r="B54" s="82"/>
      <c r="C54" s="82">
        <v>5</v>
      </c>
      <c r="D54" s="73"/>
      <c r="E54" s="60"/>
      <c r="F54" s="82"/>
      <c r="G54" s="82"/>
      <c r="H54" s="73"/>
      <c r="I54" s="60"/>
      <c r="J54" s="82"/>
      <c r="K54" s="82"/>
      <c r="L54" s="73" t="e">
        <f>(K54-J54)/J54</f>
        <v>#DIV/0!</v>
      </c>
      <c r="M54" s="60"/>
      <c r="N54" s="85"/>
      <c r="O54" s="91"/>
      <c r="P54" s="73"/>
      <c r="Q54" s="60"/>
      <c r="R54" s="82"/>
      <c r="S54" s="82"/>
      <c r="T54" s="73" t="e">
        <f>(S54-R54)/R54</f>
        <v>#DIV/0!</v>
      </c>
      <c r="U54" s="60"/>
      <c r="V54" s="82">
        <v>17</v>
      </c>
      <c r="W54" s="82">
        <v>10</v>
      </c>
      <c r="X54" s="73">
        <f>(W54-V54)/V54</f>
        <v>-0.41176470588235292</v>
      </c>
      <c r="Y54" s="60"/>
      <c r="Z54" s="82"/>
      <c r="AA54" s="82">
        <v>10</v>
      </c>
      <c r="AB54" s="73" t="e">
        <f>(AA54-Z54)/Z54</f>
        <v>#DIV/0!</v>
      </c>
      <c r="AC54" s="60"/>
      <c r="AD54" s="82"/>
      <c r="AE54" s="82">
        <v>5</v>
      </c>
      <c r="AF54" s="73" t="e">
        <f>(AE54-AD54)/AD54</f>
        <v>#DIV/0!</v>
      </c>
      <c r="AG54" s="60"/>
      <c r="AH54" s="88">
        <v>8</v>
      </c>
      <c r="AI54" s="88"/>
      <c r="AJ54" s="73">
        <f>(AI54-AH54)/AH54</f>
        <v>-1</v>
      </c>
      <c r="AK54" s="60"/>
      <c r="AL54" s="88">
        <v>2</v>
      </c>
      <c r="AM54" s="88"/>
      <c r="AN54" s="87" t="s">
        <v>21</v>
      </c>
      <c r="AO54" s="59"/>
      <c r="AP54" s="88"/>
      <c r="AQ54" s="88"/>
      <c r="AR54" s="87" t="s">
        <v>21</v>
      </c>
      <c r="AS54" s="59"/>
      <c r="AT54" s="88"/>
      <c r="AU54" s="88"/>
      <c r="AV54" s="87" t="s">
        <v>21</v>
      </c>
      <c r="AX54" s="69">
        <f>B54+F54+J54+N54+R54+V54+Z54+AD54+AH54+AL54+AP54+AT54</f>
        <v>27</v>
      </c>
      <c r="AY54" s="68">
        <f>C54+G54+K54+O54+S54+W54+AA54+AE54+AI54+AM54+AQ54+AU54</f>
        <v>30</v>
      </c>
      <c r="AZ54" s="67">
        <f>(AY54-AX54)/AX54</f>
        <v>0.1111111111111111</v>
      </c>
    </row>
    <row r="55" spans="1:52" s="76" customFormat="1" ht="12.95" customHeight="1" x14ac:dyDescent="0.2">
      <c r="A55" s="98" t="s">
        <v>31</v>
      </c>
      <c r="B55" s="85"/>
      <c r="C55" s="91"/>
      <c r="D55" s="73"/>
      <c r="E55" s="60"/>
      <c r="F55" s="85"/>
      <c r="G55" s="85"/>
      <c r="H55" s="73"/>
      <c r="I55" s="60"/>
      <c r="J55" s="91"/>
      <c r="K55" s="91"/>
      <c r="L55" s="73"/>
      <c r="M55" s="60"/>
      <c r="N55" s="95"/>
      <c r="O55" s="96"/>
      <c r="P55" s="87"/>
      <c r="Q55" s="60"/>
      <c r="R55" s="95"/>
      <c r="S55" s="95"/>
      <c r="T55" s="87"/>
      <c r="U55" s="60"/>
      <c r="V55" s="95"/>
      <c r="W55" s="95"/>
      <c r="X55" s="87"/>
      <c r="Y55" s="60"/>
      <c r="Z55" s="95"/>
      <c r="AA55" s="95"/>
      <c r="AB55" s="87"/>
      <c r="AC55" s="60"/>
      <c r="AD55" s="104"/>
      <c r="AE55" s="104"/>
      <c r="AF55" s="87"/>
      <c r="AG55" s="60"/>
      <c r="AH55" s="82"/>
      <c r="AI55" s="82"/>
      <c r="AJ55" s="87"/>
      <c r="AK55" s="60"/>
      <c r="AL55" s="85"/>
      <c r="AM55" s="85"/>
      <c r="AN55" s="87"/>
      <c r="AO55" s="59"/>
      <c r="AP55" s="85"/>
      <c r="AQ55" s="85"/>
      <c r="AR55" s="87"/>
      <c r="AS55" s="59"/>
      <c r="AT55" s="85"/>
      <c r="AU55" s="85"/>
      <c r="AV55" s="87"/>
      <c r="AX55" s="69">
        <f>B55+F55+J55+N55+R55+V55+Z55+AD55+AH55+AL55+AP55+AT55</f>
        <v>0</v>
      </c>
      <c r="AY55" s="68">
        <f>C55+G55+K55+O55+S55+W55+AA55+AE55+AI55+AM55+AQ55+AU55</f>
        <v>0</v>
      </c>
      <c r="AZ55" s="67"/>
    </row>
    <row r="56" spans="1:52" s="76" customFormat="1" ht="12.95" customHeight="1" x14ac:dyDescent="0.2">
      <c r="A56" s="98" t="s">
        <v>30</v>
      </c>
      <c r="B56" s="85"/>
      <c r="C56" s="91"/>
      <c r="D56" s="73"/>
      <c r="E56" s="60"/>
      <c r="F56" s="85"/>
      <c r="G56" s="85"/>
      <c r="H56" s="73"/>
      <c r="I56" s="60"/>
      <c r="J56" s="91"/>
      <c r="K56" s="91"/>
      <c r="L56" s="73"/>
      <c r="M56" s="60"/>
      <c r="N56" s="82">
        <v>7</v>
      </c>
      <c r="O56" s="106">
        <v>2</v>
      </c>
      <c r="P56" s="87" t="s">
        <v>21</v>
      </c>
      <c r="Q56" s="60"/>
      <c r="R56" s="95"/>
      <c r="S56" s="95"/>
      <c r="T56" s="87"/>
      <c r="U56" s="60"/>
      <c r="V56" s="82">
        <v>2</v>
      </c>
      <c r="W56" s="82">
        <v>8</v>
      </c>
      <c r="X56" s="73">
        <f>(W56-V56)/V56</f>
        <v>3</v>
      </c>
      <c r="Y56" s="60"/>
      <c r="Z56" s="88">
        <v>5</v>
      </c>
      <c r="AA56" s="88">
        <v>14</v>
      </c>
      <c r="AB56" s="89">
        <f>(AA56-Z56)/Z56</f>
        <v>1.8</v>
      </c>
      <c r="AC56" s="60"/>
      <c r="AD56" s="88">
        <v>18</v>
      </c>
      <c r="AE56" s="88">
        <v>8</v>
      </c>
      <c r="AF56" s="87" t="s">
        <v>21</v>
      </c>
      <c r="AG56" s="60"/>
      <c r="AH56" s="88">
        <v>12</v>
      </c>
      <c r="AI56" s="88">
        <v>11</v>
      </c>
      <c r="AJ56" s="87" t="s">
        <v>21</v>
      </c>
      <c r="AK56" s="60"/>
      <c r="AL56" s="85"/>
      <c r="AM56" s="85">
        <v>12</v>
      </c>
      <c r="AN56" s="87"/>
      <c r="AO56" s="59"/>
      <c r="AP56" s="85"/>
      <c r="AQ56" s="85"/>
      <c r="AR56" s="87"/>
      <c r="AS56" s="59"/>
      <c r="AT56" s="85"/>
      <c r="AU56" s="85"/>
      <c r="AV56" s="87"/>
      <c r="AX56" s="69">
        <f>B56+F56+J56+N56+R56+V56+Z56+AD56+AH56+AL56+AP56+AT56</f>
        <v>44</v>
      </c>
      <c r="AY56" s="68">
        <f>C56+G56+K56+O56+S56+W56+AA56+AE56+AI56+AM56+AQ56+AU56</f>
        <v>55</v>
      </c>
      <c r="AZ56" s="83">
        <f>(AY56-AX56)/AX56</f>
        <v>0.25</v>
      </c>
    </row>
    <row r="57" spans="1:52" s="76" customFormat="1" ht="12.95" customHeight="1" x14ac:dyDescent="0.2">
      <c r="A57" s="98" t="s">
        <v>29</v>
      </c>
      <c r="B57" s="85"/>
      <c r="C57" s="91"/>
      <c r="D57" s="105"/>
      <c r="E57" s="60"/>
      <c r="F57" s="85"/>
      <c r="G57" s="85"/>
      <c r="H57" s="105"/>
      <c r="I57" s="60"/>
      <c r="J57" s="91"/>
      <c r="K57" s="91"/>
      <c r="L57" s="105"/>
      <c r="M57" s="60"/>
      <c r="N57" s="95"/>
      <c r="O57" s="96"/>
      <c r="P57" s="73"/>
      <c r="Q57" s="60"/>
      <c r="R57" s="95"/>
      <c r="S57" s="95"/>
      <c r="T57" s="73"/>
      <c r="U57" s="60"/>
      <c r="V57" s="95"/>
      <c r="W57" s="95"/>
      <c r="X57" s="73"/>
      <c r="Y57" s="60"/>
      <c r="Z57" s="95"/>
      <c r="AA57" s="95">
        <v>2</v>
      </c>
      <c r="AB57" s="73"/>
      <c r="AC57" s="60"/>
      <c r="AD57" s="104"/>
      <c r="AE57" s="104"/>
      <c r="AF57" s="73"/>
      <c r="AG57" s="60"/>
      <c r="AH57" s="82"/>
      <c r="AI57" s="82"/>
      <c r="AJ57" s="73"/>
      <c r="AK57" s="60"/>
      <c r="AL57" s="85"/>
      <c r="AM57" s="85"/>
      <c r="AN57" s="73"/>
      <c r="AO57" s="59"/>
      <c r="AP57" s="85"/>
      <c r="AQ57" s="85"/>
      <c r="AR57" s="73"/>
      <c r="AS57" s="59"/>
      <c r="AT57" s="85"/>
      <c r="AU57" s="85"/>
      <c r="AV57" s="73"/>
      <c r="AX57" s="69">
        <f>B57+F57+J57+N57+R57+V57+Z57+AD57+AH57+AL57+AP57+AT57</f>
        <v>0</v>
      </c>
      <c r="AY57" s="68">
        <f>C57+G57+K57+O57+S57+W57+AA57+AE57+AI57+AM57+AQ57+AU57</f>
        <v>2</v>
      </c>
      <c r="AZ57" s="67"/>
    </row>
    <row r="58" spans="1:52" s="76" customFormat="1" ht="12.95" customHeight="1" x14ac:dyDescent="0.2">
      <c r="A58" s="98" t="s">
        <v>28</v>
      </c>
      <c r="B58" s="82"/>
      <c r="C58" s="82"/>
      <c r="D58" s="73" t="e">
        <f>(C58-B58)/B58</f>
        <v>#DIV/0!</v>
      </c>
      <c r="E58" s="60"/>
      <c r="F58" s="82"/>
      <c r="G58" s="82"/>
      <c r="H58" s="87"/>
      <c r="I58" s="60"/>
      <c r="J58" s="82"/>
      <c r="K58" s="82"/>
      <c r="L58" s="87"/>
      <c r="M58" s="60"/>
      <c r="N58" s="95"/>
      <c r="O58" s="96"/>
      <c r="P58" s="73"/>
      <c r="Q58" s="60"/>
      <c r="R58" s="95"/>
      <c r="S58" s="95"/>
      <c r="T58" s="73"/>
      <c r="U58" s="60"/>
      <c r="V58" s="82"/>
      <c r="W58" s="82"/>
      <c r="X58" s="73"/>
      <c r="Y58" s="60"/>
      <c r="Z58" s="95"/>
      <c r="AA58" s="95">
        <v>8</v>
      </c>
      <c r="AB58" s="73"/>
      <c r="AC58" s="60"/>
      <c r="AD58" s="104"/>
      <c r="AE58" s="104"/>
      <c r="AF58" s="73"/>
      <c r="AG58" s="60"/>
      <c r="AH58" s="82"/>
      <c r="AI58" s="82"/>
      <c r="AJ58" s="73"/>
      <c r="AK58" s="60"/>
      <c r="AL58" s="85"/>
      <c r="AM58" s="85"/>
      <c r="AN58" s="73"/>
      <c r="AO58" s="59"/>
      <c r="AP58" s="85"/>
      <c r="AQ58" s="85"/>
      <c r="AR58" s="73"/>
      <c r="AS58" s="59"/>
      <c r="AT58" s="85"/>
      <c r="AU58" s="85"/>
      <c r="AV58" s="73"/>
      <c r="AX58" s="69">
        <f>B58+F58+J58+N58+R58+V58+Z58+AD58+AH58+AL58+AP58+AT58</f>
        <v>0</v>
      </c>
      <c r="AY58" s="68">
        <f>C58+G58+K58+O58+S58+W58+AA58+AE58+AI58+AM58+AQ58+AU58</f>
        <v>8</v>
      </c>
      <c r="AZ58" s="67" t="e">
        <f>(AY58-AX58)/AX58</f>
        <v>#DIV/0!</v>
      </c>
    </row>
    <row r="59" spans="1:52" s="76" customFormat="1" ht="12.95" customHeight="1" x14ac:dyDescent="0.2">
      <c r="A59" s="98" t="s">
        <v>27</v>
      </c>
      <c r="B59" s="95"/>
      <c r="C59" s="96"/>
      <c r="D59" s="97"/>
      <c r="E59" s="60"/>
      <c r="F59" s="95"/>
      <c r="G59" s="95"/>
      <c r="H59" s="97"/>
      <c r="I59" s="60"/>
      <c r="J59" s="96"/>
      <c r="K59" s="96"/>
      <c r="L59" s="97"/>
      <c r="M59" s="60"/>
      <c r="N59" s="95"/>
      <c r="O59" s="96"/>
      <c r="P59" s="87"/>
      <c r="Q59" s="60"/>
      <c r="R59" s="95"/>
      <c r="S59" s="95"/>
      <c r="T59" s="87"/>
      <c r="U59" s="60"/>
      <c r="V59" s="95"/>
      <c r="W59" s="95"/>
      <c r="X59" s="87"/>
      <c r="Y59" s="60"/>
      <c r="Z59" s="88">
        <v>6</v>
      </c>
      <c r="AA59" s="88"/>
      <c r="AB59" s="87" t="s">
        <v>21</v>
      </c>
      <c r="AC59" s="60"/>
      <c r="AD59" s="104"/>
      <c r="AE59" s="104"/>
      <c r="AF59" s="87"/>
      <c r="AG59" s="60"/>
      <c r="AH59" s="82"/>
      <c r="AI59" s="82"/>
      <c r="AJ59" s="87"/>
      <c r="AK59" s="60"/>
      <c r="AL59" s="85"/>
      <c r="AM59" s="85"/>
      <c r="AN59" s="87"/>
      <c r="AO59" s="59"/>
      <c r="AP59" s="85"/>
      <c r="AQ59" s="85"/>
      <c r="AR59" s="87"/>
      <c r="AS59" s="59"/>
      <c r="AT59" s="85"/>
      <c r="AU59" s="85"/>
      <c r="AV59" s="87"/>
      <c r="AX59" s="69">
        <f>B59+F59+J59+N59+R59+V59+Z59+AD59+AH59+AL59+AP59+AT59</f>
        <v>6</v>
      </c>
      <c r="AY59" s="68">
        <f>C59+G59+K59+O59+S59+W59+AA59+AE59+AI59+AM59+AQ59+AU59</f>
        <v>0</v>
      </c>
      <c r="AZ59" s="81" t="s">
        <v>21</v>
      </c>
    </row>
    <row r="60" spans="1:52" ht="12.95" customHeight="1" x14ac:dyDescent="0.2">
      <c r="A60" s="94" t="s">
        <v>26</v>
      </c>
      <c r="B60" s="85"/>
      <c r="C60" s="91"/>
      <c r="D60" s="90"/>
      <c r="E60" s="60"/>
      <c r="F60" s="85"/>
      <c r="G60" s="85"/>
      <c r="H60" s="90"/>
      <c r="I60" s="60"/>
      <c r="J60" s="91"/>
      <c r="K60" s="91"/>
      <c r="L60" s="90"/>
      <c r="M60" s="60"/>
      <c r="N60" s="103"/>
      <c r="O60" s="100"/>
      <c r="P60" s="87"/>
      <c r="Q60" s="60"/>
      <c r="R60" s="100"/>
      <c r="S60" s="100"/>
      <c r="T60" s="87"/>
      <c r="U60" s="60"/>
      <c r="V60" s="100"/>
      <c r="W60" s="100"/>
      <c r="X60" s="87"/>
      <c r="Y60" s="60"/>
      <c r="Z60" s="100"/>
      <c r="AA60" s="100"/>
      <c r="AB60" s="87"/>
      <c r="AC60" s="60"/>
      <c r="AD60" s="92"/>
      <c r="AE60" s="92"/>
      <c r="AF60" s="87"/>
      <c r="AG60" s="60"/>
      <c r="AH60" s="88">
        <v>7</v>
      </c>
      <c r="AI60" s="88"/>
      <c r="AJ60" s="87" t="s">
        <v>21</v>
      </c>
      <c r="AK60" s="60"/>
      <c r="AL60" s="99"/>
      <c r="AM60" s="99"/>
      <c r="AN60" s="87"/>
      <c r="AO60" s="59"/>
      <c r="AP60" s="99"/>
      <c r="AQ60" s="99"/>
      <c r="AR60" s="87"/>
      <c r="AS60" s="59"/>
      <c r="AT60" s="99"/>
      <c r="AU60" s="99"/>
      <c r="AV60" s="87"/>
      <c r="AX60" s="69">
        <f>B60+F60+J60+N60+R60+V60+Z60+AD60+AH60+AL60+AP60+AT60</f>
        <v>7</v>
      </c>
      <c r="AY60" s="68">
        <f>C60+G60+K60+O60+S60+W60+AA60+AE60+AI60+AM60+AQ60+AU60</f>
        <v>0</v>
      </c>
      <c r="AZ60" s="81" t="s">
        <v>21</v>
      </c>
    </row>
    <row r="61" spans="1:52" ht="12.95" customHeight="1" x14ac:dyDescent="0.2">
      <c r="A61" s="98" t="s">
        <v>25</v>
      </c>
      <c r="B61" s="95"/>
      <c r="C61" s="96"/>
      <c r="D61" s="97"/>
      <c r="E61" s="60"/>
      <c r="F61" s="95"/>
      <c r="G61" s="95"/>
      <c r="H61" s="97"/>
      <c r="I61" s="60"/>
      <c r="J61" s="96"/>
      <c r="K61" s="96"/>
      <c r="L61" s="97"/>
      <c r="M61" s="60"/>
      <c r="N61" s="102"/>
      <c r="O61" s="101"/>
      <c r="P61" s="87"/>
      <c r="Q61" s="60"/>
      <c r="R61" s="101"/>
      <c r="S61" s="101"/>
      <c r="T61" s="87"/>
      <c r="U61" s="60"/>
      <c r="V61" s="100"/>
      <c r="W61" s="100"/>
      <c r="X61" s="87"/>
      <c r="Y61" s="60"/>
      <c r="Z61" s="101"/>
      <c r="AA61" s="101"/>
      <c r="AB61" s="87"/>
      <c r="AC61" s="60"/>
      <c r="AD61" s="88">
        <v>2</v>
      </c>
      <c r="AE61" s="88"/>
      <c r="AF61" s="87" t="s">
        <v>21</v>
      </c>
      <c r="AG61" s="60"/>
      <c r="AH61" s="100"/>
      <c r="AI61" s="100"/>
      <c r="AJ61" s="87"/>
      <c r="AK61" s="60"/>
      <c r="AL61" s="99"/>
      <c r="AM61" s="99"/>
      <c r="AN61" s="87"/>
      <c r="AO61" s="59"/>
      <c r="AP61" s="99"/>
      <c r="AQ61" s="99"/>
      <c r="AR61" s="87"/>
      <c r="AS61" s="59"/>
      <c r="AT61" s="99"/>
      <c r="AU61" s="99"/>
      <c r="AV61" s="87"/>
      <c r="AX61" s="69">
        <f>B61+F61+J61+N61+R61+V61+Z61+AD61+AH61+AL61+AP61+AT61</f>
        <v>2</v>
      </c>
      <c r="AY61" s="68">
        <f>C61+G61+K61+O61+S61+W61+AA61+AE61+AI61+AM61+AQ61+AU61</f>
        <v>0</v>
      </c>
      <c r="AZ61" s="81" t="s">
        <v>21</v>
      </c>
    </row>
    <row r="62" spans="1:52" s="76" customFormat="1" ht="12.95" customHeight="1" x14ac:dyDescent="0.2">
      <c r="A62" s="98" t="s">
        <v>24</v>
      </c>
      <c r="B62" s="95"/>
      <c r="C62" s="96"/>
      <c r="D62" s="97"/>
      <c r="E62" s="60"/>
      <c r="F62" s="95"/>
      <c r="G62" s="95"/>
      <c r="H62" s="97"/>
      <c r="I62" s="60"/>
      <c r="J62" s="96"/>
      <c r="K62" s="96"/>
      <c r="L62" s="97"/>
      <c r="M62" s="60"/>
      <c r="N62" s="95"/>
      <c r="O62" s="96"/>
      <c r="P62" s="87"/>
      <c r="Q62" s="60"/>
      <c r="R62" s="95"/>
      <c r="S62" s="95"/>
      <c r="T62" s="87"/>
      <c r="U62" s="60"/>
      <c r="V62" s="82">
        <v>10</v>
      </c>
      <c r="W62" s="82">
        <v>5</v>
      </c>
      <c r="X62" s="89">
        <f>(W62-V62)/V62</f>
        <v>-0.5</v>
      </c>
      <c r="Y62" s="60"/>
      <c r="Z62" s="95"/>
      <c r="AA62" s="95">
        <v>2</v>
      </c>
      <c r="AB62" s="89"/>
      <c r="AC62" s="60"/>
      <c r="AD62" s="82"/>
      <c r="AE62" s="82">
        <v>13</v>
      </c>
      <c r="AF62" s="73" t="e">
        <f>(AE62-AD62)/AD62</f>
        <v>#DIV/0!</v>
      </c>
      <c r="AG62" s="60"/>
      <c r="AH62" s="82"/>
      <c r="AI62" s="82"/>
      <c r="AJ62" s="73" t="e">
        <f>(AI62-AH62)/AH62</f>
        <v>#DIV/0!</v>
      </c>
      <c r="AK62" s="60"/>
      <c r="AL62" s="85"/>
      <c r="AM62" s="85">
        <v>4</v>
      </c>
      <c r="AN62" s="73"/>
      <c r="AO62" s="59"/>
      <c r="AP62" s="85"/>
      <c r="AQ62" s="85"/>
      <c r="AR62" s="73"/>
      <c r="AS62" s="59"/>
      <c r="AT62" s="85"/>
      <c r="AU62" s="85"/>
      <c r="AV62" s="73"/>
      <c r="AX62" s="69">
        <f>B62+F62+J62+N62+R62+V62+Z62+AD62+AH62+AL62+AP62+AT62</f>
        <v>10</v>
      </c>
      <c r="AY62" s="68">
        <f>C62+G62+K62+O62+S62+W62+AA62+AE62+AI62+AM62+AQ62+AU62</f>
        <v>24</v>
      </c>
      <c r="AZ62" s="67">
        <f>(AY62-AX62)/AX62</f>
        <v>1.4</v>
      </c>
    </row>
    <row r="63" spans="1:52" s="76" customFormat="1" ht="12.95" customHeight="1" x14ac:dyDescent="0.2">
      <c r="A63" s="94" t="s">
        <v>23</v>
      </c>
      <c r="B63" s="93"/>
      <c r="C63" s="92">
        <v>2</v>
      </c>
      <c r="D63" s="90"/>
      <c r="E63" s="73"/>
      <c r="F63" s="93"/>
      <c r="G63" s="93"/>
      <c r="H63" s="90"/>
      <c r="I63" s="73"/>
      <c r="J63" s="92"/>
      <c r="K63" s="92"/>
      <c r="L63" s="90"/>
      <c r="M63" s="73"/>
      <c r="N63" s="85"/>
      <c r="O63" s="91"/>
      <c r="P63" s="90"/>
      <c r="Q63" s="73"/>
      <c r="R63" s="82">
        <v>6</v>
      </c>
      <c r="S63" s="82"/>
      <c r="T63" s="87" t="s">
        <v>21</v>
      </c>
      <c r="U63" s="73"/>
      <c r="V63" s="82">
        <v>12</v>
      </c>
      <c r="W63" s="82">
        <v>6</v>
      </c>
      <c r="X63" s="89">
        <f>(W63-V63)/V63</f>
        <v>-0.5</v>
      </c>
      <c r="Y63" s="73"/>
      <c r="Z63" s="88">
        <v>5</v>
      </c>
      <c r="AA63" s="88">
        <v>3</v>
      </c>
      <c r="AB63" s="87" t="s">
        <v>21</v>
      </c>
      <c r="AC63" s="73"/>
      <c r="AD63" s="82"/>
      <c r="AE63" s="82"/>
      <c r="AF63" s="87"/>
      <c r="AG63" s="73"/>
      <c r="AH63" s="85"/>
      <c r="AI63" s="85"/>
      <c r="AJ63" s="78"/>
      <c r="AK63" s="73"/>
      <c r="AL63" s="85"/>
      <c r="AM63" s="85">
        <v>5</v>
      </c>
      <c r="AN63" s="70"/>
      <c r="AO63" s="86"/>
      <c r="AP63" s="85"/>
      <c r="AQ63" s="85"/>
      <c r="AR63" s="70"/>
      <c r="AS63" s="86"/>
      <c r="AT63" s="85"/>
      <c r="AU63" s="85"/>
      <c r="AV63" s="70"/>
      <c r="AW63" s="84"/>
      <c r="AX63" s="69">
        <f>B63+F63+J63+N63+R63+V63+Z63+AD63+AH63+AL63+AP63+AT63</f>
        <v>23</v>
      </c>
      <c r="AY63" s="68">
        <f>C63+G63+K63+O63+S63+W63+AA63+AE63+AI63+AM63+AQ63+AU63</f>
        <v>16</v>
      </c>
      <c r="AZ63" s="83">
        <f>(AY63-AX63)/AX63</f>
        <v>-0.30434782608695654</v>
      </c>
    </row>
    <row r="64" spans="1:52" s="76" customFormat="1" ht="12.95" customHeight="1" x14ac:dyDescent="0.2">
      <c r="A64" s="75" t="s">
        <v>22</v>
      </c>
      <c r="B64" s="82">
        <v>1</v>
      </c>
      <c r="C64" s="82"/>
      <c r="D64" s="73"/>
      <c r="E64" s="60"/>
      <c r="F64" s="80"/>
      <c r="G64" s="80"/>
      <c r="H64" s="73"/>
      <c r="I64" s="60"/>
      <c r="J64" s="79"/>
      <c r="K64" s="79"/>
      <c r="L64" s="73"/>
      <c r="M64" s="60"/>
      <c r="N64" s="71"/>
      <c r="O64" s="74"/>
      <c r="P64" s="73"/>
      <c r="Q64" s="60"/>
      <c r="R64" s="71"/>
      <c r="S64" s="71"/>
      <c r="T64" s="73"/>
      <c r="U64" s="60"/>
      <c r="V64" s="72"/>
      <c r="W64" s="72"/>
      <c r="X64" s="78"/>
      <c r="Y64" s="60"/>
      <c r="Z64" s="71"/>
      <c r="AA64" s="71"/>
      <c r="AB64" s="78"/>
      <c r="AC64" s="60"/>
      <c r="AD64" s="72"/>
      <c r="AE64" s="72"/>
      <c r="AF64" s="70"/>
      <c r="AG64" s="60"/>
      <c r="AH64" s="71"/>
      <c r="AI64" s="71"/>
      <c r="AJ64" s="78"/>
      <c r="AK64" s="60"/>
      <c r="AL64" s="71"/>
      <c r="AM64" s="71"/>
      <c r="AN64" s="70"/>
      <c r="AO64" s="59"/>
      <c r="AP64" s="71"/>
      <c r="AQ64" s="71"/>
      <c r="AR64" s="70"/>
      <c r="AS64" s="59"/>
      <c r="AT64" s="71"/>
      <c r="AU64" s="71"/>
      <c r="AV64" s="70"/>
      <c r="AX64" s="69">
        <f>B64+F64+J64+N64+R64+V64+Z64+AD64+AH64+AL64+AP64+AT64</f>
        <v>1</v>
      </c>
      <c r="AY64" s="68">
        <f>C64+G64+K64+O64+S64+W64+AA64+AE64+AI64+AM64+AQ64+AU64</f>
        <v>0</v>
      </c>
      <c r="AZ64" s="81" t="s">
        <v>21</v>
      </c>
    </row>
    <row r="65" spans="1:52" s="76" customFormat="1" ht="12.95" customHeight="1" x14ac:dyDescent="0.2">
      <c r="A65" s="75" t="s">
        <v>20</v>
      </c>
      <c r="B65" s="72"/>
      <c r="C65" s="72"/>
      <c r="D65" s="73"/>
      <c r="E65" s="60"/>
      <c r="F65" s="80"/>
      <c r="G65" s="80"/>
      <c r="H65" s="73"/>
      <c r="I65" s="60"/>
      <c r="J65" s="79"/>
      <c r="K65" s="79"/>
      <c r="L65" s="73"/>
      <c r="M65" s="60"/>
      <c r="N65" s="71"/>
      <c r="O65" s="74"/>
      <c r="P65" s="73"/>
      <c r="Q65" s="60"/>
      <c r="R65" s="71"/>
      <c r="S65" s="71"/>
      <c r="T65" s="73"/>
      <c r="U65" s="60"/>
      <c r="V65" s="72"/>
      <c r="W65" s="72">
        <v>10</v>
      </c>
      <c r="X65" s="78"/>
      <c r="Y65" s="60"/>
      <c r="Z65" s="71"/>
      <c r="AA65" s="71"/>
      <c r="AB65" s="78"/>
      <c r="AC65" s="60"/>
      <c r="AD65" s="72"/>
      <c r="AE65" s="72"/>
      <c r="AF65" s="70"/>
      <c r="AG65" s="60"/>
      <c r="AH65" s="71"/>
      <c r="AI65" s="71"/>
      <c r="AJ65" s="78"/>
      <c r="AK65" s="60"/>
      <c r="AL65" s="71"/>
      <c r="AM65" s="71"/>
      <c r="AN65" s="70"/>
      <c r="AO65" s="59"/>
      <c r="AP65" s="71"/>
      <c r="AQ65" s="71"/>
      <c r="AR65" s="70"/>
      <c r="AS65" s="59"/>
      <c r="AT65" s="71"/>
      <c r="AU65" s="71"/>
      <c r="AV65" s="70"/>
      <c r="AX65" s="69"/>
      <c r="AY65" s="68"/>
      <c r="AZ65" s="77"/>
    </row>
    <row r="66" spans="1:52" s="76" customFormat="1" ht="12.95" customHeight="1" x14ac:dyDescent="0.2">
      <c r="A66" s="75" t="s">
        <v>19</v>
      </c>
      <c r="B66" s="72"/>
      <c r="C66" s="72"/>
      <c r="D66" s="73"/>
      <c r="E66" s="60"/>
      <c r="F66" s="80"/>
      <c r="G66" s="80"/>
      <c r="H66" s="73"/>
      <c r="I66" s="60"/>
      <c r="J66" s="79"/>
      <c r="K66" s="79"/>
      <c r="L66" s="73"/>
      <c r="M66" s="60"/>
      <c r="N66" s="71"/>
      <c r="O66" s="74"/>
      <c r="P66" s="73"/>
      <c r="Q66" s="60"/>
      <c r="R66" s="71"/>
      <c r="S66" s="71"/>
      <c r="T66" s="73"/>
      <c r="U66" s="60"/>
      <c r="V66" s="72"/>
      <c r="W66" s="72">
        <v>9</v>
      </c>
      <c r="X66" s="78"/>
      <c r="Y66" s="60"/>
      <c r="Z66" s="71"/>
      <c r="AA66" s="71">
        <v>31</v>
      </c>
      <c r="AB66" s="78"/>
      <c r="AC66" s="60"/>
      <c r="AD66" s="72"/>
      <c r="AE66" s="72">
        <v>2</v>
      </c>
      <c r="AF66" s="70"/>
      <c r="AG66" s="60"/>
      <c r="AH66" s="71"/>
      <c r="AI66" s="71">
        <v>10</v>
      </c>
      <c r="AJ66" s="78"/>
      <c r="AK66" s="60"/>
      <c r="AL66" s="71"/>
      <c r="AM66" s="71">
        <v>10</v>
      </c>
      <c r="AN66" s="70"/>
      <c r="AO66" s="59"/>
      <c r="AP66" s="71"/>
      <c r="AQ66" s="71"/>
      <c r="AR66" s="70"/>
      <c r="AS66" s="59"/>
      <c r="AT66" s="71"/>
      <c r="AU66" s="71"/>
      <c r="AV66" s="70"/>
      <c r="AX66" s="69"/>
      <c r="AY66" s="68"/>
      <c r="AZ66" s="77"/>
    </row>
    <row r="67" spans="1:52" s="76" customFormat="1" ht="12.95" customHeight="1" x14ac:dyDescent="0.2">
      <c r="A67" s="75" t="s">
        <v>18</v>
      </c>
      <c r="B67" s="72"/>
      <c r="C67" s="72"/>
      <c r="D67" s="73"/>
      <c r="E67" s="60"/>
      <c r="F67" s="80"/>
      <c r="G67" s="80"/>
      <c r="H67" s="73"/>
      <c r="I67" s="60"/>
      <c r="J67" s="79"/>
      <c r="K67" s="79"/>
      <c r="L67" s="73"/>
      <c r="M67" s="60"/>
      <c r="N67" s="71"/>
      <c r="O67" s="74"/>
      <c r="P67" s="73"/>
      <c r="Q67" s="60"/>
      <c r="R67" s="71"/>
      <c r="S67" s="71"/>
      <c r="T67" s="73"/>
      <c r="U67" s="60"/>
      <c r="V67" s="72"/>
      <c r="W67" s="72">
        <v>8</v>
      </c>
      <c r="X67" s="78"/>
      <c r="Y67" s="60"/>
      <c r="Z67" s="71"/>
      <c r="AA67" s="71">
        <v>23</v>
      </c>
      <c r="AB67" s="78"/>
      <c r="AC67" s="60"/>
      <c r="AD67" s="72"/>
      <c r="AE67" s="72">
        <v>6</v>
      </c>
      <c r="AF67" s="70"/>
      <c r="AG67" s="60"/>
      <c r="AH67" s="71"/>
      <c r="AI67" s="71">
        <v>8</v>
      </c>
      <c r="AJ67" s="78"/>
      <c r="AK67" s="60"/>
      <c r="AL67" s="71"/>
      <c r="AM67" s="71">
        <v>2</v>
      </c>
      <c r="AN67" s="70"/>
      <c r="AO67" s="59"/>
      <c r="AP67" s="71"/>
      <c r="AQ67" s="71"/>
      <c r="AR67" s="70"/>
      <c r="AS67" s="59"/>
      <c r="AT67" s="71"/>
      <c r="AU67" s="71"/>
      <c r="AV67" s="70"/>
      <c r="AX67" s="69"/>
      <c r="AY67" s="68"/>
      <c r="AZ67" s="77"/>
    </row>
    <row r="68" spans="1:52" s="76" customFormat="1" ht="12.95" customHeight="1" x14ac:dyDescent="0.2">
      <c r="A68" s="75" t="s">
        <v>17</v>
      </c>
      <c r="B68" s="72"/>
      <c r="C68" s="72"/>
      <c r="D68" s="73"/>
      <c r="E68" s="60"/>
      <c r="F68" s="80"/>
      <c r="G68" s="80"/>
      <c r="H68" s="73"/>
      <c r="I68" s="60"/>
      <c r="J68" s="79"/>
      <c r="K68" s="79"/>
      <c r="L68" s="73"/>
      <c r="M68" s="60"/>
      <c r="N68" s="71"/>
      <c r="O68" s="74"/>
      <c r="P68" s="73"/>
      <c r="Q68" s="60"/>
      <c r="R68" s="71"/>
      <c r="S68" s="71"/>
      <c r="T68" s="73"/>
      <c r="U68" s="60"/>
      <c r="V68" s="72"/>
      <c r="W68" s="72">
        <v>3</v>
      </c>
      <c r="X68" s="78"/>
      <c r="Y68" s="60"/>
      <c r="Z68" s="71"/>
      <c r="AA68" s="71"/>
      <c r="AB68" s="78"/>
      <c r="AC68" s="60"/>
      <c r="AD68" s="72"/>
      <c r="AE68" s="72"/>
      <c r="AF68" s="70"/>
      <c r="AG68" s="60"/>
      <c r="AH68" s="71"/>
      <c r="AI68" s="71">
        <v>7</v>
      </c>
      <c r="AJ68" s="78"/>
      <c r="AK68" s="60"/>
      <c r="AL68" s="71"/>
      <c r="AM68" s="71"/>
      <c r="AN68" s="70"/>
      <c r="AO68" s="59"/>
      <c r="AP68" s="71"/>
      <c r="AQ68" s="71"/>
      <c r="AR68" s="70"/>
      <c r="AS68" s="59"/>
      <c r="AT68" s="71"/>
      <c r="AU68" s="71"/>
      <c r="AV68" s="70"/>
      <c r="AX68" s="69"/>
      <c r="AY68" s="68"/>
      <c r="AZ68" s="77"/>
    </row>
    <row r="69" spans="1:52" s="76" customFormat="1" ht="12.95" customHeight="1" x14ac:dyDescent="0.2">
      <c r="A69" s="75" t="s">
        <v>16</v>
      </c>
      <c r="B69" s="72"/>
      <c r="C69" s="72"/>
      <c r="D69" s="73"/>
      <c r="E69" s="60"/>
      <c r="F69" s="80"/>
      <c r="G69" s="80"/>
      <c r="H69" s="73"/>
      <c r="I69" s="60"/>
      <c r="J69" s="79"/>
      <c r="K69" s="79"/>
      <c r="L69" s="73"/>
      <c r="M69" s="60"/>
      <c r="N69" s="71"/>
      <c r="O69" s="74"/>
      <c r="P69" s="73"/>
      <c r="Q69" s="60"/>
      <c r="R69" s="71"/>
      <c r="S69" s="71"/>
      <c r="T69" s="73"/>
      <c r="U69" s="60"/>
      <c r="V69" s="72"/>
      <c r="W69" s="72">
        <v>3</v>
      </c>
      <c r="X69" s="78"/>
      <c r="Y69" s="60"/>
      <c r="Z69" s="71"/>
      <c r="AA69" s="71"/>
      <c r="AB69" s="78"/>
      <c r="AC69" s="60"/>
      <c r="AD69" s="72"/>
      <c r="AE69" s="72"/>
      <c r="AF69" s="70"/>
      <c r="AG69" s="60"/>
      <c r="AH69" s="71"/>
      <c r="AI69" s="71"/>
      <c r="AJ69" s="78"/>
      <c r="AK69" s="60"/>
      <c r="AL69" s="71"/>
      <c r="AM69" s="71"/>
      <c r="AN69" s="70"/>
      <c r="AO69" s="59"/>
      <c r="AP69" s="71"/>
      <c r="AQ69" s="71"/>
      <c r="AR69" s="70"/>
      <c r="AS69" s="59"/>
      <c r="AT69" s="71"/>
      <c r="AU69" s="71"/>
      <c r="AV69" s="70"/>
      <c r="AX69" s="69"/>
      <c r="AY69" s="68"/>
      <c r="AZ69" s="77"/>
    </row>
    <row r="70" spans="1:52" s="76" customFormat="1" ht="12.95" customHeight="1" x14ac:dyDescent="0.2">
      <c r="A70" s="75" t="s">
        <v>15</v>
      </c>
      <c r="B70" s="72"/>
      <c r="C70" s="72"/>
      <c r="D70" s="73"/>
      <c r="E70" s="60"/>
      <c r="F70" s="80"/>
      <c r="G70" s="80"/>
      <c r="H70" s="73"/>
      <c r="I70" s="60"/>
      <c r="J70" s="79"/>
      <c r="K70" s="79"/>
      <c r="L70" s="73"/>
      <c r="M70" s="60"/>
      <c r="N70" s="71"/>
      <c r="O70" s="74"/>
      <c r="P70" s="73"/>
      <c r="Q70" s="60"/>
      <c r="R70" s="71"/>
      <c r="S70" s="71"/>
      <c r="T70" s="73"/>
      <c r="U70" s="60"/>
      <c r="V70" s="72"/>
      <c r="W70" s="72">
        <v>1</v>
      </c>
      <c r="X70" s="78"/>
      <c r="Y70" s="60"/>
      <c r="Z70" s="71"/>
      <c r="AA70" s="71"/>
      <c r="AB70" s="78"/>
      <c r="AC70" s="60"/>
      <c r="AD70" s="72"/>
      <c r="AE70" s="72"/>
      <c r="AF70" s="70"/>
      <c r="AG70" s="60"/>
      <c r="AH70" s="71"/>
      <c r="AI70" s="71"/>
      <c r="AJ70" s="78"/>
      <c r="AK70" s="60"/>
      <c r="AL70" s="71"/>
      <c r="AM70" s="71"/>
      <c r="AN70" s="70"/>
      <c r="AO70" s="59"/>
      <c r="AP70" s="71"/>
      <c r="AQ70" s="71"/>
      <c r="AR70" s="70"/>
      <c r="AS70" s="59"/>
      <c r="AT70" s="71"/>
      <c r="AU70" s="71"/>
      <c r="AV70" s="70"/>
      <c r="AX70" s="69"/>
      <c r="AY70" s="68"/>
      <c r="AZ70" s="77"/>
    </row>
    <row r="71" spans="1:52" s="76" customFormat="1" ht="12.95" customHeight="1" x14ac:dyDescent="0.2">
      <c r="A71" s="75" t="s">
        <v>14</v>
      </c>
      <c r="B71" s="72"/>
      <c r="C71" s="72"/>
      <c r="D71" s="73"/>
      <c r="E71" s="60"/>
      <c r="F71" s="80"/>
      <c r="G71" s="80"/>
      <c r="H71" s="73"/>
      <c r="I71" s="60"/>
      <c r="J71" s="79"/>
      <c r="K71" s="79"/>
      <c r="L71" s="73"/>
      <c r="M71" s="60"/>
      <c r="N71" s="71"/>
      <c r="O71" s="74"/>
      <c r="P71" s="73"/>
      <c r="Q71" s="60"/>
      <c r="R71" s="71"/>
      <c r="S71" s="71"/>
      <c r="T71" s="73"/>
      <c r="U71" s="60"/>
      <c r="V71" s="72"/>
      <c r="W71" s="72"/>
      <c r="X71" s="78"/>
      <c r="Y71" s="60"/>
      <c r="Z71" s="71"/>
      <c r="AA71" s="71"/>
      <c r="AB71" s="78"/>
      <c r="AC71" s="60"/>
      <c r="AD71" s="72"/>
      <c r="AE71" s="72">
        <v>1</v>
      </c>
      <c r="AF71" s="70"/>
      <c r="AG71" s="60"/>
      <c r="AH71" s="71"/>
      <c r="AI71" s="71"/>
      <c r="AJ71" s="78"/>
      <c r="AK71" s="60"/>
      <c r="AL71" s="71"/>
      <c r="AM71" s="71"/>
      <c r="AN71" s="70"/>
      <c r="AO71" s="59"/>
      <c r="AP71" s="71"/>
      <c r="AQ71" s="71"/>
      <c r="AR71" s="70"/>
      <c r="AS71" s="59"/>
      <c r="AT71" s="71"/>
      <c r="AU71" s="71"/>
      <c r="AV71" s="70"/>
      <c r="AX71" s="69"/>
      <c r="AY71" s="68"/>
      <c r="AZ71" s="77"/>
    </row>
    <row r="72" spans="1:52" s="76" customFormat="1" ht="12.95" customHeight="1" x14ac:dyDescent="0.2">
      <c r="A72" s="75" t="s">
        <v>13</v>
      </c>
      <c r="B72" s="72"/>
      <c r="C72" s="72"/>
      <c r="D72" s="73"/>
      <c r="E72" s="60"/>
      <c r="F72" s="80"/>
      <c r="G72" s="80"/>
      <c r="H72" s="73"/>
      <c r="I72" s="60"/>
      <c r="J72" s="79"/>
      <c r="K72" s="79"/>
      <c r="L72" s="73"/>
      <c r="M72" s="60"/>
      <c r="N72" s="71"/>
      <c r="O72" s="74"/>
      <c r="P72" s="73"/>
      <c r="Q72" s="60"/>
      <c r="R72" s="71"/>
      <c r="S72" s="71"/>
      <c r="T72" s="73"/>
      <c r="U72" s="60"/>
      <c r="V72" s="72"/>
      <c r="W72" s="72"/>
      <c r="X72" s="78"/>
      <c r="Y72" s="60"/>
      <c r="Z72" s="71"/>
      <c r="AA72" s="71">
        <v>6</v>
      </c>
      <c r="AB72" s="78"/>
      <c r="AC72" s="60"/>
      <c r="AD72" s="72"/>
      <c r="AE72" s="72"/>
      <c r="AF72" s="70"/>
      <c r="AG72" s="60"/>
      <c r="AH72" s="71"/>
      <c r="AI72" s="71"/>
      <c r="AJ72" s="78"/>
      <c r="AK72" s="60"/>
      <c r="AL72" s="71"/>
      <c r="AM72" s="71"/>
      <c r="AN72" s="70"/>
      <c r="AO72" s="59"/>
      <c r="AP72" s="71"/>
      <c r="AQ72" s="71"/>
      <c r="AR72" s="70"/>
      <c r="AS72" s="59"/>
      <c r="AT72" s="71"/>
      <c r="AU72" s="71"/>
      <c r="AV72" s="70"/>
      <c r="AX72" s="69"/>
      <c r="AY72" s="68"/>
      <c r="AZ72" s="77"/>
    </row>
    <row r="73" spans="1:52" s="76" customFormat="1" ht="12.95" customHeight="1" x14ac:dyDescent="0.2">
      <c r="A73" s="75" t="s">
        <v>12</v>
      </c>
      <c r="B73" s="72"/>
      <c r="C73" s="72"/>
      <c r="D73" s="73"/>
      <c r="E73" s="60"/>
      <c r="F73" s="80"/>
      <c r="G73" s="80"/>
      <c r="H73" s="73"/>
      <c r="I73" s="60"/>
      <c r="J73" s="79"/>
      <c r="K73" s="79"/>
      <c r="L73" s="73"/>
      <c r="M73" s="60"/>
      <c r="N73" s="71"/>
      <c r="O73" s="74"/>
      <c r="P73" s="73"/>
      <c r="Q73" s="60"/>
      <c r="R73" s="71"/>
      <c r="S73" s="71"/>
      <c r="T73" s="73"/>
      <c r="U73" s="60"/>
      <c r="V73" s="72"/>
      <c r="W73" s="72"/>
      <c r="X73" s="78"/>
      <c r="Y73" s="60"/>
      <c r="Z73" s="71"/>
      <c r="AA73" s="71"/>
      <c r="AB73" s="78"/>
      <c r="AC73" s="60"/>
      <c r="AD73" s="72"/>
      <c r="AE73" s="72"/>
      <c r="AF73" s="70"/>
      <c r="AG73" s="60"/>
      <c r="AH73" s="71"/>
      <c r="AI73" s="71">
        <v>17</v>
      </c>
      <c r="AJ73" s="78"/>
      <c r="AK73" s="60"/>
      <c r="AL73" s="71"/>
      <c r="AM73" s="71"/>
      <c r="AN73" s="70"/>
      <c r="AO73" s="59"/>
      <c r="AP73" s="71"/>
      <c r="AQ73" s="71"/>
      <c r="AR73" s="70"/>
      <c r="AS73" s="59"/>
      <c r="AT73" s="71"/>
      <c r="AU73" s="71"/>
      <c r="AV73" s="70"/>
      <c r="AX73" s="69"/>
      <c r="AY73" s="68"/>
      <c r="AZ73" s="77"/>
    </row>
    <row r="74" spans="1:52" s="76" customFormat="1" ht="12.95" customHeight="1" x14ac:dyDescent="0.2">
      <c r="A74" s="75" t="s">
        <v>11</v>
      </c>
      <c r="B74" s="72"/>
      <c r="C74" s="72"/>
      <c r="D74" s="73"/>
      <c r="E74" s="60"/>
      <c r="F74" s="80"/>
      <c r="G74" s="80"/>
      <c r="H74" s="73"/>
      <c r="I74" s="60"/>
      <c r="J74" s="79"/>
      <c r="K74" s="79"/>
      <c r="L74" s="73"/>
      <c r="M74" s="60"/>
      <c r="N74" s="71"/>
      <c r="O74" s="74"/>
      <c r="P74" s="73"/>
      <c r="Q74" s="60"/>
      <c r="R74" s="71"/>
      <c r="S74" s="71"/>
      <c r="T74" s="73"/>
      <c r="U74" s="60"/>
      <c r="V74" s="72"/>
      <c r="W74" s="72"/>
      <c r="X74" s="78"/>
      <c r="Y74" s="60"/>
      <c r="Z74" s="71"/>
      <c r="AA74" s="71"/>
      <c r="AB74" s="78"/>
      <c r="AC74" s="60"/>
      <c r="AD74" s="72"/>
      <c r="AE74" s="72">
        <v>3</v>
      </c>
      <c r="AF74" s="70"/>
      <c r="AG74" s="60"/>
      <c r="AH74" s="71"/>
      <c r="AI74" s="71"/>
      <c r="AJ74" s="78"/>
      <c r="AK74" s="60"/>
      <c r="AL74" s="71"/>
      <c r="AM74" s="71"/>
      <c r="AN74" s="70"/>
      <c r="AO74" s="59"/>
      <c r="AP74" s="71"/>
      <c r="AQ74" s="71"/>
      <c r="AR74" s="70"/>
      <c r="AS74" s="59"/>
      <c r="AT74" s="71"/>
      <c r="AU74" s="71"/>
      <c r="AV74" s="70"/>
      <c r="AX74" s="69"/>
      <c r="AY74" s="68"/>
      <c r="AZ74" s="77"/>
    </row>
    <row r="75" spans="1:52" s="76" customFormat="1" ht="12.95" customHeight="1" x14ac:dyDescent="0.2">
      <c r="A75" s="75" t="s">
        <v>10</v>
      </c>
      <c r="B75" s="72"/>
      <c r="C75" s="72"/>
      <c r="D75" s="73"/>
      <c r="E75" s="60"/>
      <c r="F75" s="80"/>
      <c r="G75" s="80"/>
      <c r="H75" s="73"/>
      <c r="I75" s="60"/>
      <c r="J75" s="79"/>
      <c r="K75" s="79"/>
      <c r="L75" s="73"/>
      <c r="M75" s="60"/>
      <c r="N75" s="71"/>
      <c r="O75" s="74"/>
      <c r="P75" s="73"/>
      <c r="Q75" s="60"/>
      <c r="R75" s="71"/>
      <c r="S75" s="71"/>
      <c r="T75" s="73"/>
      <c r="U75" s="60"/>
      <c r="V75" s="72"/>
      <c r="W75" s="72"/>
      <c r="X75" s="78"/>
      <c r="Y75" s="60"/>
      <c r="Z75" s="71"/>
      <c r="AA75" s="71">
        <v>3</v>
      </c>
      <c r="AB75" s="78"/>
      <c r="AC75" s="60"/>
      <c r="AD75" s="72"/>
      <c r="AE75" s="72"/>
      <c r="AF75" s="70"/>
      <c r="AG75" s="60"/>
      <c r="AH75" s="71"/>
      <c r="AI75" s="71"/>
      <c r="AJ75" s="78"/>
      <c r="AK75" s="60"/>
      <c r="AL75" s="71"/>
      <c r="AM75" s="71"/>
      <c r="AN75" s="70"/>
      <c r="AO75" s="59"/>
      <c r="AP75" s="71"/>
      <c r="AQ75" s="71"/>
      <c r="AR75" s="70"/>
      <c r="AS75" s="59"/>
      <c r="AT75" s="71"/>
      <c r="AU75" s="71"/>
      <c r="AV75" s="70"/>
      <c r="AX75" s="69"/>
      <c r="AY75" s="68"/>
      <c r="AZ75" s="77"/>
    </row>
    <row r="76" spans="1:52" s="76" customFormat="1" ht="12.95" customHeight="1" x14ac:dyDescent="0.2">
      <c r="A76" s="75" t="s">
        <v>9</v>
      </c>
      <c r="B76" s="72"/>
      <c r="C76" s="72"/>
      <c r="D76" s="73"/>
      <c r="E76" s="60"/>
      <c r="F76" s="80"/>
      <c r="G76" s="80"/>
      <c r="H76" s="73"/>
      <c r="I76" s="60"/>
      <c r="J76" s="79"/>
      <c r="K76" s="79"/>
      <c r="L76" s="73"/>
      <c r="M76" s="60"/>
      <c r="N76" s="71"/>
      <c r="O76" s="74"/>
      <c r="P76" s="73"/>
      <c r="Q76" s="60"/>
      <c r="R76" s="71"/>
      <c r="S76" s="71"/>
      <c r="T76" s="73"/>
      <c r="U76" s="60"/>
      <c r="V76" s="72"/>
      <c r="W76" s="72"/>
      <c r="X76" s="78"/>
      <c r="Y76" s="60"/>
      <c r="Z76" s="71"/>
      <c r="AA76" s="71">
        <v>3</v>
      </c>
      <c r="AB76" s="78"/>
      <c r="AC76" s="60"/>
      <c r="AD76" s="72"/>
      <c r="AE76" s="72"/>
      <c r="AF76" s="70"/>
      <c r="AG76" s="60"/>
      <c r="AH76" s="71"/>
      <c r="AI76" s="71"/>
      <c r="AJ76" s="78"/>
      <c r="AK76" s="60"/>
      <c r="AL76" s="71"/>
      <c r="AM76" s="71"/>
      <c r="AN76" s="70"/>
      <c r="AO76" s="59"/>
      <c r="AP76" s="71"/>
      <c r="AQ76" s="71"/>
      <c r="AR76" s="70"/>
      <c r="AS76" s="59"/>
      <c r="AT76" s="71"/>
      <c r="AU76" s="71"/>
      <c r="AV76" s="70"/>
      <c r="AX76" s="69"/>
      <c r="AY76" s="68"/>
      <c r="AZ76" s="77"/>
    </row>
    <row r="77" spans="1:52" s="76" customFormat="1" ht="12.95" customHeight="1" x14ac:dyDescent="0.2">
      <c r="A77" s="75" t="s">
        <v>8</v>
      </c>
      <c r="B77" s="72"/>
      <c r="C77" s="72"/>
      <c r="D77" s="73"/>
      <c r="E77" s="60"/>
      <c r="F77" s="80"/>
      <c r="G77" s="80"/>
      <c r="H77" s="73"/>
      <c r="I77" s="60"/>
      <c r="J77" s="79"/>
      <c r="K77" s="79"/>
      <c r="L77" s="73"/>
      <c r="M77" s="60"/>
      <c r="N77" s="71"/>
      <c r="O77" s="74"/>
      <c r="P77" s="73"/>
      <c r="Q77" s="60"/>
      <c r="R77" s="71"/>
      <c r="S77" s="71"/>
      <c r="T77" s="73"/>
      <c r="U77" s="60"/>
      <c r="V77" s="72"/>
      <c r="W77" s="72"/>
      <c r="X77" s="78"/>
      <c r="Y77" s="60"/>
      <c r="Z77" s="71"/>
      <c r="AA77" s="71">
        <v>2</v>
      </c>
      <c r="AB77" s="78"/>
      <c r="AC77" s="60"/>
      <c r="AD77" s="72"/>
      <c r="AE77" s="72">
        <v>2</v>
      </c>
      <c r="AF77" s="70"/>
      <c r="AG77" s="60"/>
      <c r="AH77" s="71"/>
      <c r="AI77" s="71"/>
      <c r="AJ77" s="78"/>
      <c r="AK77" s="60"/>
      <c r="AL77" s="71"/>
      <c r="AM77" s="71"/>
      <c r="AN77" s="70"/>
      <c r="AO77" s="59"/>
      <c r="AP77" s="71"/>
      <c r="AQ77" s="71"/>
      <c r="AR77" s="70"/>
      <c r="AS77" s="59"/>
      <c r="AT77" s="71"/>
      <c r="AU77" s="71"/>
      <c r="AV77" s="70"/>
      <c r="AX77" s="69"/>
      <c r="AY77" s="68"/>
      <c r="AZ77" s="77"/>
    </row>
    <row r="78" spans="1:52" ht="12.95" customHeight="1" x14ac:dyDescent="0.2">
      <c r="A78" s="75" t="s">
        <v>7</v>
      </c>
      <c r="B78" s="71"/>
      <c r="C78" s="74"/>
      <c r="D78" s="73"/>
      <c r="E78" s="60"/>
      <c r="F78" s="71"/>
      <c r="G78" s="71"/>
      <c r="H78" s="73"/>
      <c r="I78" s="60"/>
      <c r="J78" s="74"/>
      <c r="K78" s="74"/>
      <c r="L78" s="73"/>
      <c r="M78" s="60"/>
      <c r="N78" s="71"/>
      <c r="O78" s="74">
        <v>13</v>
      </c>
      <c r="P78" s="73"/>
      <c r="Q78" s="60"/>
      <c r="R78" s="71"/>
      <c r="S78" s="71"/>
      <c r="T78" s="73"/>
      <c r="U78" s="60"/>
      <c r="V78" s="71"/>
      <c r="W78" s="71"/>
      <c r="X78" s="70"/>
      <c r="Y78" s="60"/>
      <c r="Z78" s="71"/>
      <c r="AA78" s="71"/>
      <c r="AB78" s="70"/>
      <c r="AC78" s="60"/>
      <c r="AD78" s="72"/>
      <c r="AE78" s="72"/>
      <c r="AF78" s="70"/>
      <c r="AG78" s="60"/>
      <c r="AH78" s="71"/>
      <c r="AI78" s="71"/>
      <c r="AJ78" s="70"/>
      <c r="AK78" s="60"/>
      <c r="AL78" s="71"/>
      <c r="AM78" s="71"/>
      <c r="AN78" s="70"/>
      <c r="AO78" s="59"/>
      <c r="AP78" s="71"/>
      <c r="AQ78" s="71"/>
      <c r="AR78" s="70"/>
      <c r="AS78" s="59"/>
      <c r="AT78" s="71"/>
      <c r="AU78" s="71"/>
      <c r="AV78" s="70"/>
      <c r="AX78" s="69">
        <f>B78+F78+J78+N78+R78+V78+Z78+AD78+AH78+AL78+AP78+AT78</f>
        <v>0</v>
      </c>
      <c r="AY78" s="68">
        <f>C78+G78+K78+O78+S78+W78+AA78+AE78+AI78+AM78+AQ78+AU78</f>
        <v>13</v>
      </c>
      <c r="AZ78" s="67"/>
    </row>
    <row r="79" spans="1:52" ht="12.95" customHeight="1" x14ac:dyDescent="0.2">
      <c r="A79" s="64" t="s">
        <v>6</v>
      </c>
      <c r="B79" s="58"/>
      <c r="C79" s="63"/>
      <c r="D79" s="60"/>
      <c r="E79" s="60"/>
      <c r="F79" s="58"/>
      <c r="G79" s="58"/>
      <c r="H79" s="60"/>
      <c r="I79" s="60"/>
      <c r="J79" s="63"/>
      <c r="K79" s="63"/>
      <c r="L79" s="60"/>
      <c r="M79" s="60"/>
      <c r="N79" s="58"/>
      <c r="O79" s="63"/>
      <c r="P79" s="60"/>
      <c r="Q79" s="60"/>
      <c r="R79" s="58"/>
      <c r="S79" s="66"/>
      <c r="T79" s="60"/>
      <c r="U79" s="60"/>
      <c r="V79" s="58"/>
      <c r="W79" s="58"/>
      <c r="X79" s="57"/>
      <c r="Y79" s="60"/>
      <c r="Z79" s="58"/>
      <c r="AA79" s="58"/>
      <c r="AB79" s="57"/>
      <c r="AC79" s="60"/>
      <c r="AD79" s="61"/>
      <c r="AE79" s="61"/>
      <c r="AF79" s="57"/>
      <c r="AG79" s="60"/>
      <c r="AH79" s="58"/>
      <c r="AI79" s="58">
        <v>3</v>
      </c>
      <c r="AJ79" s="57"/>
      <c r="AK79" s="60"/>
      <c r="AL79" s="58"/>
      <c r="AM79" s="58"/>
      <c r="AN79" s="57"/>
      <c r="AO79" s="59"/>
      <c r="AP79" s="58"/>
      <c r="AQ79" s="58"/>
      <c r="AR79" s="57"/>
      <c r="AS79" s="59"/>
      <c r="AT79" s="58"/>
      <c r="AU79" s="58"/>
      <c r="AV79" s="57"/>
      <c r="AX79" s="56"/>
      <c r="AY79" s="55"/>
      <c r="AZ79" s="54"/>
    </row>
    <row r="80" spans="1:52" ht="12.95" customHeight="1" x14ac:dyDescent="0.2">
      <c r="A80" s="64" t="s">
        <v>5</v>
      </c>
      <c r="B80" s="58"/>
      <c r="C80" s="63"/>
      <c r="D80" s="60"/>
      <c r="E80" s="60"/>
      <c r="F80" s="58"/>
      <c r="G80" s="58"/>
      <c r="H80" s="60"/>
      <c r="I80" s="60"/>
      <c r="J80" s="63"/>
      <c r="K80" s="63"/>
      <c r="L80" s="60"/>
      <c r="M80" s="60"/>
      <c r="N80" s="58"/>
      <c r="O80" s="63"/>
      <c r="P80" s="60"/>
      <c r="Q80" s="60"/>
      <c r="R80" s="58"/>
      <c r="S80" s="65">
        <v>13</v>
      </c>
      <c r="T80" s="60"/>
      <c r="U80" s="60"/>
      <c r="V80" s="58"/>
      <c r="W80" s="58">
        <v>18</v>
      </c>
      <c r="X80" s="57"/>
      <c r="Y80" s="60"/>
      <c r="Z80" s="58"/>
      <c r="AA80" s="58">
        <v>8</v>
      </c>
      <c r="AB80" s="57"/>
      <c r="AC80" s="60"/>
      <c r="AD80" s="61"/>
      <c r="AE80" s="61">
        <v>6</v>
      </c>
      <c r="AF80" s="57"/>
      <c r="AG80" s="60"/>
      <c r="AH80" s="58"/>
      <c r="AI80" s="58"/>
      <c r="AJ80" s="57"/>
      <c r="AK80" s="60"/>
      <c r="AL80" s="58"/>
      <c r="AM80" s="58"/>
      <c r="AN80" s="57"/>
      <c r="AO80" s="59"/>
      <c r="AP80" s="58"/>
      <c r="AQ80" s="58"/>
      <c r="AR80" s="57"/>
      <c r="AS80" s="59"/>
      <c r="AT80" s="58"/>
      <c r="AU80" s="58"/>
      <c r="AV80" s="57"/>
      <c r="AX80" s="56"/>
      <c r="AY80" s="55"/>
      <c r="AZ80" s="54"/>
    </row>
    <row r="81" spans="1:52" ht="12.95" customHeight="1" x14ac:dyDescent="0.2">
      <c r="A81" s="64" t="s">
        <v>4</v>
      </c>
      <c r="B81" s="58"/>
      <c r="C81" s="63"/>
      <c r="D81" s="60"/>
      <c r="E81" s="60"/>
      <c r="F81" s="58"/>
      <c r="G81" s="58"/>
      <c r="H81" s="60"/>
      <c r="I81" s="60"/>
      <c r="J81" s="63"/>
      <c r="K81" s="63"/>
      <c r="L81" s="60"/>
      <c r="M81" s="60"/>
      <c r="N81" s="58"/>
      <c r="O81" s="63"/>
      <c r="P81" s="60"/>
      <c r="Q81" s="60"/>
      <c r="R81" s="58"/>
      <c r="S81" s="62">
        <v>9</v>
      </c>
      <c r="T81" s="60"/>
      <c r="U81" s="60"/>
      <c r="V81" s="58"/>
      <c r="W81" s="58"/>
      <c r="X81" s="57"/>
      <c r="Y81" s="60"/>
      <c r="Z81" s="58"/>
      <c r="AA81" s="58"/>
      <c r="AB81" s="57"/>
      <c r="AC81" s="60"/>
      <c r="AD81" s="61"/>
      <c r="AE81" s="61"/>
      <c r="AF81" s="57"/>
      <c r="AG81" s="60"/>
      <c r="AH81" s="58"/>
      <c r="AI81" s="58"/>
      <c r="AJ81" s="57"/>
      <c r="AK81" s="60"/>
      <c r="AL81" s="58"/>
      <c r="AM81" s="58"/>
      <c r="AN81" s="57"/>
      <c r="AO81" s="59"/>
      <c r="AP81" s="58"/>
      <c r="AQ81" s="58"/>
      <c r="AR81" s="57"/>
      <c r="AS81" s="59"/>
      <c r="AT81" s="58"/>
      <c r="AU81" s="58"/>
      <c r="AV81" s="57"/>
      <c r="AX81" s="56"/>
      <c r="AY81" s="55"/>
      <c r="AZ81" s="54"/>
    </row>
    <row r="82" spans="1:52" ht="12.95" customHeight="1" x14ac:dyDescent="0.2">
      <c r="A82" s="64" t="s">
        <v>3</v>
      </c>
      <c r="B82" s="58"/>
      <c r="C82" s="63"/>
      <c r="D82" s="60"/>
      <c r="E82" s="60"/>
      <c r="F82" s="58"/>
      <c r="G82" s="58"/>
      <c r="H82" s="60"/>
      <c r="I82" s="60"/>
      <c r="J82" s="63"/>
      <c r="K82" s="63"/>
      <c r="L82" s="60"/>
      <c r="M82" s="60"/>
      <c r="N82" s="58"/>
      <c r="O82" s="63"/>
      <c r="P82" s="60"/>
      <c r="Q82" s="60"/>
      <c r="R82" s="58"/>
      <c r="S82" s="62"/>
      <c r="T82" s="60"/>
      <c r="U82" s="60"/>
      <c r="V82" s="58"/>
      <c r="W82" s="58"/>
      <c r="X82" s="57"/>
      <c r="Y82" s="60"/>
      <c r="Z82" s="58"/>
      <c r="AA82" s="58"/>
      <c r="AB82" s="57"/>
      <c r="AC82" s="60"/>
      <c r="AD82" s="61"/>
      <c r="AE82" s="61"/>
      <c r="AF82" s="57"/>
      <c r="AG82" s="60"/>
      <c r="AH82" s="58"/>
      <c r="AI82" s="58">
        <v>4</v>
      </c>
      <c r="AJ82" s="57"/>
      <c r="AK82" s="60"/>
      <c r="AL82" s="58"/>
      <c r="AM82" s="58">
        <v>11</v>
      </c>
      <c r="AN82" s="57"/>
      <c r="AO82" s="59"/>
      <c r="AP82" s="58"/>
      <c r="AQ82" s="58"/>
      <c r="AR82" s="57"/>
      <c r="AS82" s="59"/>
      <c r="AT82" s="58"/>
      <c r="AU82" s="58"/>
      <c r="AV82" s="57"/>
      <c r="AX82" s="56"/>
      <c r="AY82" s="55"/>
      <c r="AZ82" s="54"/>
    </row>
    <row r="83" spans="1:52" ht="12.95" customHeight="1" x14ac:dyDescent="0.2">
      <c r="A83" s="64" t="s">
        <v>2</v>
      </c>
      <c r="B83" s="58"/>
      <c r="C83" s="63"/>
      <c r="D83" s="60"/>
      <c r="E83" s="60"/>
      <c r="F83" s="58"/>
      <c r="G83" s="58"/>
      <c r="H83" s="60"/>
      <c r="I83" s="60"/>
      <c r="J83" s="63"/>
      <c r="K83" s="63"/>
      <c r="L83" s="60"/>
      <c r="M83" s="60"/>
      <c r="N83" s="58"/>
      <c r="O83" s="63"/>
      <c r="P83" s="60"/>
      <c r="Q83" s="60"/>
      <c r="R83" s="58"/>
      <c r="S83" s="62"/>
      <c r="T83" s="60"/>
      <c r="U83" s="60"/>
      <c r="V83" s="58"/>
      <c r="W83" s="58"/>
      <c r="X83" s="57"/>
      <c r="Y83" s="60"/>
      <c r="Z83" s="58"/>
      <c r="AA83" s="58"/>
      <c r="AB83" s="57"/>
      <c r="AC83" s="60"/>
      <c r="AD83" s="61"/>
      <c r="AE83" s="61"/>
      <c r="AF83" s="57"/>
      <c r="AG83" s="60"/>
      <c r="AH83" s="58"/>
      <c r="AI83" s="58"/>
      <c r="AJ83" s="57"/>
      <c r="AK83" s="60"/>
      <c r="AL83" s="58"/>
      <c r="AM83" s="58">
        <v>2</v>
      </c>
      <c r="AN83" s="57"/>
      <c r="AO83" s="59"/>
      <c r="AP83" s="58"/>
      <c r="AQ83" s="58"/>
      <c r="AR83" s="57"/>
      <c r="AS83" s="59"/>
      <c r="AT83" s="58"/>
      <c r="AU83" s="58"/>
      <c r="AV83" s="57"/>
      <c r="AX83" s="56"/>
      <c r="AY83" s="55"/>
      <c r="AZ83" s="54"/>
    </row>
    <row r="84" spans="1:52" ht="12.95" customHeight="1" thickBot="1" x14ac:dyDescent="0.25">
      <c r="A84" s="53" t="s">
        <v>1</v>
      </c>
      <c r="B84" s="47"/>
      <c r="C84" s="52"/>
      <c r="D84" s="50"/>
      <c r="E84" s="44"/>
      <c r="F84" s="47"/>
      <c r="G84" s="47"/>
      <c r="H84" s="50"/>
      <c r="I84" s="44"/>
      <c r="J84" s="52"/>
      <c r="K84" s="52"/>
      <c r="L84" s="50"/>
      <c r="M84" s="44"/>
      <c r="N84" s="51"/>
      <c r="O84" s="49"/>
      <c r="P84" s="50"/>
      <c r="Q84" s="44"/>
      <c r="R84" s="49"/>
      <c r="S84" s="49"/>
      <c r="T84" s="48"/>
      <c r="U84" s="44"/>
      <c r="V84" s="49"/>
      <c r="W84" s="49"/>
      <c r="X84" s="48"/>
      <c r="Y84" s="44"/>
      <c r="Z84" s="47"/>
      <c r="AA84" s="47"/>
      <c r="AB84" s="41"/>
      <c r="AC84" s="44"/>
      <c r="AD84" s="46"/>
      <c r="AE84" s="46"/>
      <c r="AF84" s="41"/>
      <c r="AG84" s="44"/>
      <c r="AH84" s="45"/>
      <c r="AI84" s="45"/>
      <c r="AJ84" s="41"/>
      <c r="AK84" s="44"/>
      <c r="AL84" s="42"/>
      <c r="AM84" s="42"/>
      <c r="AN84" s="41"/>
      <c r="AO84" s="43"/>
      <c r="AP84" s="42">
        <v>15</v>
      </c>
      <c r="AQ84" s="42"/>
      <c r="AR84" s="41"/>
      <c r="AS84" s="43"/>
      <c r="AT84" s="42">
        <v>5</v>
      </c>
      <c r="AU84" s="42"/>
      <c r="AV84" s="41"/>
      <c r="AW84" s="40"/>
      <c r="AX84" s="39">
        <f>B84+F84+J84+N84+R84+V84+Z84+AD84+AH84+AL84+AP84+AT84</f>
        <v>20</v>
      </c>
      <c r="AY84" s="38">
        <f>C84+G84+K84+O84+S84+W84+AA84+AE84+AI84+AM84+AQ84+AU84</f>
        <v>0</v>
      </c>
      <c r="AZ84" s="37"/>
    </row>
    <row r="85" spans="1:52" s="8" customFormat="1" ht="20.100000000000001" customHeight="1" thickBot="1" x14ac:dyDescent="0.25">
      <c r="A85" s="36" t="s">
        <v>0</v>
      </c>
      <c r="B85" s="32">
        <f>SUM(B3:B84)</f>
        <v>102354</v>
      </c>
      <c r="C85" s="31">
        <f>SUM(C3:C84)</f>
        <v>105114</v>
      </c>
      <c r="D85" s="30">
        <f>(C85-B85)/B85</f>
        <v>2.6965238290638373E-2</v>
      </c>
      <c r="E85" s="16"/>
      <c r="F85" s="35">
        <f>SUM(F3:F84)</f>
        <v>106860</v>
      </c>
      <c r="G85" s="34">
        <f>SUM(G3:G84)</f>
        <v>107736</v>
      </c>
      <c r="H85" s="33">
        <f>(G85-F85)/F85</f>
        <v>8.1976417742841094E-3</v>
      </c>
      <c r="I85" s="16"/>
      <c r="J85" s="32">
        <f>SUM(J3:J84)</f>
        <v>155345</v>
      </c>
      <c r="K85" s="31">
        <f>SUM(K3:K84)</f>
        <v>151770</v>
      </c>
      <c r="L85" s="30">
        <f>(K85-J85)/J85</f>
        <v>-2.3013292993015546E-2</v>
      </c>
      <c r="M85" s="16"/>
      <c r="N85" s="29">
        <f>SUM(N3:N84)</f>
        <v>336925</v>
      </c>
      <c r="O85" s="28">
        <f>SUM(O3:O84)</f>
        <v>347816</v>
      </c>
      <c r="P85" s="27">
        <f>(O85-N85)/N85</f>
        <v>3.2324701343028867E-2</v>
      </c>
      <c r="Q85" s="16"/>
      <c r="R85" s="15">
        <f>SUM(R3:R84)</f>
        <v>531964</v>
      </c>
      <c r="S85" s="26">
        <f>SUM(S3:S84)</f>
        <v>536959</v>
      </c>
      <c r="T85" s="25">
        <f>(S85-R85)/R85</f>
        <v>9.3897331398365303E-3</v>
      </c>
      <c r="U85" s="16"/>
      <c r="V85" s="24">
        <f>SUM(V3:V84)</f>
        <v>624370</v>
      </c>
      <c r="W85" s="24">
        <f>SUM(W3:W84)</f>
        <v>635629</v>
      </c>
      <c r="X85" s="23">
        <f>(W85-V85)/V85</f>
        <v>1.8032576837452151E-2</v>
      </c>
      <c r="Y85" s="16"/>
      <c r="Z85" s="15">
        <f>SUM(Z3:Z84)</f>
        <v>725756</v>
      </c>
      <c r="AA85" s="22">
        <f>SUM(AA3:AA84)</f>
        <v>734901</v>
      </c>
      <c r="AB85" s="21">
        <f>(AA85-Z85)/Z85</f>
        <v>1.2600653663214634E-2</v>
      </c>
      <c r="AC85" s="16"/>
      <c r="AD85" s="15">
        <f>SUM(AD3:AD84)</f>
        <v>718632</v>
      </c>
      <c r="AE85" s="20">
        <f>SUM(AE3:AE84)</f>
        <v>726983</v>
      </c>
      <c r="AF85" s="19">
        <f>(AE85-AD85)/AD85</f>
        <v>1.1620690422914649E-2</v>
      </c>
      <c r="AG85" s="18"/>
      <c r="AH85" s="15">
        <f>SUM(AH3:AH84)</f>
        <v>594751</v>
      </c>
      <c r="AI85" s="14">
        <f>SUM(AI3:AI84)</f>
        <v>603107</v>
      </c>
      <c r="AJ85" s="17">
        <f>(AI85-AH85)/AH85</f>
        <v>1.4049577049891467E-2</v>
      </c>
      <c r="AK85" s="16"/>
      <c r="AL85" s="15">
        <f>SUM(AL3:AL84)</f>
        <v>388860</v>
      </c>
      <c r="AM85" s="14">
        <f>SUM(AM3:AM84)</f>
        <v>380544</v>
      </c>
      <c r="AN85" s="13">
        <f>(AM85-AL85)/AL85</f>
        <v>-2.1385588643727818E-2</v>
      </c>
      <c r="AO85" s="12"/>
      <c r="AP85" s="15">
        <f>SUM(AP3:AP84)</f>
        <v>114685</v>
      </c>
      <c r="AQ85" s="14">
        <f>SUM(AQ3:AQ84)</f>
        <v>0</v>
      </c>
      <c r="AR85" s="13">
        <f>(AQ85-AP85)/AP85</f>
        <v>-1</v>
      </c>
      <c r="AS85" s="12"/>
      <c r="AT85" s="15">
        <f>SUM(AT3:AT84)</f>
        <v>119330</v>
      </c>
      <c r="AU85" s="14">
        <f>SUM(AU3:AU84)</f>
        <v>0</v>
      </c>
      <c r="AV85" s="13">
        <f>(AU85-AT85)/AT85</f>
        <v>-1</v>
      </c>
      <c r="AW85" s="12"/>
      <c r="AX85" s="11">
        <f>SUM(AX3:AX84)</f>
        <v>4519832</v>
      </c>
      <c r="AY85" s="10">
        <f>SUM(AY3:AY84)</f>
        <v>4330315</v>
      </c>
      <c r="AZ85" s="9">
        <f>(AY85-AX85)/AX85</f>
        <v>-4.1930098286838982E-2</v>
      </c>
    </row>
  </sheetData>
  <mergeCells count="13">
    <mergeCell ref="V1:X1"/>
    <mergeCell ref="B1:D1"/>
    <mergeCell ref="F1:H1"/>
    <mergeCell ref="J1:L1"/>
    <mergeCell ref="N1:P1"/>
    <mergeCell ref="R1:T1"/>
    <mergeCell ref="AX1:AZ1"/>
    <mergeCell ref="Z1:AB1"/>
    <mergeCell ref="AD1:AF1"/>
    <mergeCell ref="AH1:AJ1"/>
    <mergeCell ref="AL1:AN1"/>
    <mergeCell ref="AP1:AR1"/>
    <mergeCell ref="AT1:AV1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ACUM OCTUBRE 2025</vt:lpstr>
      <vt:lpstr>'ACUM OCTUBRE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fecoev fecoev</dc:creator>
  <cp:lastModifiedBy>fecoev fecoev</cp:lastModifiedBy>
  <dcterms:created xsi:type="dcterms:W3CDTF">2025-12-18T11:16:32Z</dcterms:created>
  <dcterms:modified xsi:type="dcterms:W3CDTF">2025-12-18T11:17:23Z</dcterms:modified>
</cp:coreProperties>
</file>